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u lieu Tong hop\Lam KH ĐTC\Lam KH 2024\Thang 10-12\6.2. UBND, Ban can su Dang bc\TTr UBND_trinh hop HĐND\TTr hop HDND_sau hop BCH\"/>
    </mc:Choice>
  </mc:AlternateContent>
  <bookViews>
    <workbookView xWindow="-120" yWindow="-120" windowWidth="19440" windowHeight="15000" tabRatio="802" activeTab="9"/>
  </bookViews>
  <sheets>
    <sheet name="06_TH" sheetId="1" r:id="rId1"/>
    <sheet name="06B_Tien dat" sheetId="33" r:id="rId2"/>
    <sheet name="_nstw" sheetId="23" r:id="rId3"/>
    <sheet name="Tong cap huyen" sheetId="31" r:id="rId4"/>
    <sheet name="DMDA ho tro MT" sheetId="25" r:id="rId5"/>
    <sheet name="Quyet toan" sheetId="27" r:id="rId6"/>
    <sheet name="Chuyen tiep" sheetId="29" r:id="rId7"/>
    <sheet name="_kcm" sheetId="13" r:id="rId8"/>
    <sheet name="NTPH" sheetId="24" r:id="rId9"/>
    <sheet name="11a_het tg" sheetId="3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s>
  <definedNames>
    <definedName name="\0" localSheetId="2">'[1]PNT-QUOT-#3'!#REF!</definedName>
    <definedName name="\0" localSheetId="5">'[1]PNT-QUOT-#3'!#REF!</definedName>
    <definedName name="\0">'[1]PNT-QUOT-#3'!#REF!</definedName>
    <definedName name="\d" localSheetId="2">'[2]???????-BLDG'!#REF!</definedName>
    <definedName name="\d" localSheetId="5">'[2]???????-BLDG'!#REF!</definedName>
    <definedName name="\d">'[2]???????-BLDG'!#REF!</definedName>
    <definedName name="\e" localSheetId="2">'[2]???????-BLDG'!#REF!</definedName>
    <definedName name="\e" localSheetId="5">'[2]???????-BLDG'!#REF!</definedName>
    <definedName name="\e">'[2]???????-BLDG'!#REF!</definedName>
    <definedName name="\f" localSheetId="2">'[2]???????-BLDG'!#REF!</definedName>
    <definedName name="\f" localSheetId="5">'[2]???????-BLDG'!#REF!</definedName>
    <definedName name="\f">'[2]???????-BLDG'!#REF!</definedName>
    <definedName name="\g" localSheetId="2">'[2]???????-BLDG'!#REF!</definedName>
    <definedName name="\g" localSheetId="5">'[2]???????-BLDG'!#REF!</definedName>
    <definedName name="\g">'[2]???????-BLDG'!#REF!</definedName>
    <definedName name="\h" localSheetId="2">'[2]???????-BLDG'!#REF!</definedName>
    <definedName name="\h" localSheetId="5">'[2]???????-BLDG'!#REF!</definedName>
    <definedName name="\h">'[2]???????-BLDG'!#REF!</definedName>
    <definedName name="\i" localSheetId="2">'[2]???????-BLDG'!#REF!</definedName>
    <definedName name="\i" localSheetId="5">'[2]???????-BLDG'!#REF!</definedName>
    <definedName name="\i">'[2]???????-BLDG'!#REF!</definedName>
    <definedName name="\j" localSheetId="2">'[2]???????-BLDG'!#REF!</definedName>
    <definedName name="\j" localSheetId="5">'[2]???????-BLDG'!#REF!</definedName>
    <definedName name="\j">'[2]???????-BLDG'!#REF!</definedName>
    <definedName name="\k" localSheetId="2">'[2]???????-BLDG'!#REF!</definedName>
    <definedName name="\k" localSheetId="5">'[2]???????-BLDG'!#REF!</definedName>
    <definedName name="\k">'[2]???????-BLDG'!#REF!</definedName>
    <definedName name="\l" localSheetId="2">'[2]???????-BLDG'!#REF!</definedName>
    <definedName name="\l" localSheetId="5">'[2]???????-BLDG'!#REF!</definedName>
    <definedName name="\l">'[2]???????-BLDG'!#REF!</definedName>
    <definedName name="\m" localSheetId="2">'[2]???????-BLDG'!#REF!</definedName>
    <definedName name="\m" localSheetId="5">'[2]???????-BLDG'!#REF!</definedName>
    <definedName name="\m">'[2]???????-BLDG'!#REF!</definedName>
    <definedName name="\n" localSheetId="2">'[2]???????-BLDG'!#REF!</definedName>
    <definedName name="\n" localSheetId="5">'[2]???????-BLDG'!#REF!</definedName>
    <definedName name="\n">'[2]???????-BLDG'!#REF!</definedName>
    <definedName name="\o" localSheetId="2">'[2]???????-BLDG'!#REF!</definedName>
    <definedName name="\o" localSheetId="5">'[2]???????-BLDG'!#REF!</definedName>
    <definedName name="\o">'[2]???????-BLDG'!#REF!</definedName>
    <definedName name="\z" localSheetId="2">'[1]COAT&amp;WRAP-QIOT-#3'!#REF!</definedName>
    <definedName name="\z" localSheetId="5">'[1]COAT&amp;WRAP-QIOT-#3'!#REF!</definedName>
    <definedName name="\z">'[1]COAT&amp;WRAP-QIOT-#3'!#REF!</definedName>
    <definedName name="______boi1" localSheetId="7">#REF!</definedName>
    <definedName name="______boi1" localSheetId="2">#REF!</definedName>
    <definedName name="______boi1" localSheetId="8">#REF!</definedName>
    <definedName name="______boi1" localSheetId="5">#REF!</definedName>
    <definedName name="______boi1">#REF!</definedName>
    <definedName name="______boi2" localSheetId="7">#REF!</definedName>
    <definedName name="______boi2" localSheetId="2">#REF!</definedName>
    <definedName name="______boi2" localSheetId="8">#REF!</definedName>
    <definedName name="______boi2" localSheetId="5">#REF!</definedName>
    <definedName name="______boi2">#REF!</definedName>
    <definedName name="______CON1" localSheetId="7">#REF!</definedName>
    <definedName name="______CON1" localSheetId="2">#REF!</definedName>
    <definedName name="______CON1" localSheetId="8">#REF!</definedName>
    <definedName name="______CON1" localSheetId="5">#REF!</definedName>
    <definedName name="______CON1">#REF!</definedName>
    <definedName name="______CON2" localSheetId="7">#REF!</definedName>
    <definedName name="______CON2" localSheetId="2">#REF!</definedName>
    <definedName name="______CON2" localSheetId="8">#REF!</definedName>
    <definedName name="______CON2" localSheetId="5">#REF!</definedName>
    <definedName name="______CON2">#REF!</definedName>
    <definedName name="______ddn400" localSheetId="7">#REF!</definedName>
    <definedName name="______ddn400" localSheetId="2">#REF!</definedName>
    <definedName name="______ddn400" localSheetId="8">#REF!</definedName>
    <definedName name="______ddn400" localSheetId="5">#REF!</definedName>
    <definedName name="______ddn400">#REF!</definedName>
    <definedName name="______ddn600" localSheetId="7">#REF!</definedName>
    <definedName name="______ddn600" localSheetId="2">#REF!</definedName>
    <definedName name="______ddn600" localSheetId="8">#REF!</definedName>
    <definedName name="______ddn600" localSheetId="5">#REF!</definedName>
    <definedName name="______ddn600">#REF!</definedName>
    <definedName name="______km190" localSheetId="7">#REF!</definedName>
    <definedName name="______km190" localSheetId="2">#REF!</definedName>
    <definedName name="______km190" localSheetId="8">#REF!</definedName>
    <definedName name="______km190" localSheetId="5">#REF!</definedName>
    <definedName name="______km190">#REF!</definedName>
    <definedName name="______km191" localSheetId="7">#REF!</definedName>
    <definedName name="______km191" localSheetId="2">#REF!</definedName>
    <definedName name="______km191" localSheetId="8">#REF!</definedName>
    <definedName name="______km191" localSheetId="5">#REF!</definedName>
    <definedName name="______km191">#REF!</definedName>
    <definedName name="______km192" localSheetId="7">#REF!</definedName>
    <definedName name="______km192" localSheetId="2">#REF!</definedName>
    <definedName name="______km192" localSheetId="8">#REF!</definedName>
    <definedName name="______km192" localSheetId="5">#REF!</definedName>
    <definedName name="______km192">#REF!</definedName>
    <definedName name="______MAC12" localSheetId="7">#REF!</definedName>
    <definedName name="______MAC12" localSheetId="2">#REF!</definedName>
    <definedName name="______MAC12" localSheetId="8">#REF!</definedName>
    <definedName name="______MAC12" localSheetId="5">#REF!</definedName>
    <definedName name="______MAC12">#REF!</definedName>
    <definedName name="______MAC46" localSheetId="7">#REF!</definedName>
    <definedName name="______MAC46" localSheetId="2">#REF!</definedName>
    <definedName name="______MAC46" localSheetId="8">#REF!</definedName>
    <definedName name="______MAC46" localSheetId="5">#REF!</definedName>
    <definedName name="______MAC46">#REF!</definedName>
    <definedName name="______NET2" localSheetId="7">#REF!</definedName>
    <definedName name="______NET2" localSheetId="2">#REF!</definedName>
    <definedName name="______NET2" localSheetId="8">#REF!</definedName>
    <definedName name="______NET2" localSheetId="5">#REF!</definedName>
    <definedName name="______NET2">#REF!</definedName>
    <definedName name="______sc1" localSheetId="7">#REF!</definedName>
    <definedName name="______sc1" localSheetId="2">#REF!</definedName>
    <definedName name="______sc1" localSheetId="8">#REF!</definedName>
    <definedName name="______sc1" localSheetId="5">#REF!</definedName>
    <definedName name="______sc1">#REF!</definedName>
    <definedName name="______SC2" localSheetId="7">#REF!</definedName>
    <definedName name="______SC2" localSheetId="2">#REF!</definedName>
    <definedName name="______SC2" localSheetId="8">#REF!</definedName>
    <definedName name="______SC2" localSheetId="5">#REF!</definedName>
    <definedName name="______SC2">#REF!</definedName>
    <definedName name="______sc3" localSheetId="7">#REF!</definedName>
    <definedName name="______sc3" localSheetId="2">#REF!</definedName>
    <definedName name="______sc3" localSheetId="8">#REF!</definedName>
    <definedName name="______sc3" localSheetId="5">#REF!</definedName>
    <definedName name="______sc3">#REF!</definedName>
    <definedName name="______TL1" localSheetId="7">#REF!</definedName>
    <definedName name="______TL1" localSheetId="2">#REF!</definedName>
    <definedName name="______TL1" localSheetId="8">#REF!</definedName>
    <definedName name="______TL1" localSheetId="5">#REF!</definedName>
    <definedName name="______TL1">#REF!</definedName>
    <definedName name="______TL2" localSheetId="7">#REF!</definedName>
    <definedName name="______TL2" localSheetId="2">#REF!</definedName>
    <definedName name="______TL2" localSheetId="8">#REF!</definedName>
    <definedName name="______TL2" localSheetId="5">#REF!</definedName>
    <definedName name="______TL2">#REF!</definedName>
    <definedName name="______TLA120" localSheetId="7">#REF!</definedName>
    <definedName name="______TLA120" localSheetId="2">#REF!</definedName>
    <definedName name="______TLA120" localSheetId="8">#REF!</definedName>
    <definedName name="______TLA120" localSheetId="5">#REF!</definedName>
    <definedName name="______TLA120">#REF!</definedName>
    <definedName name="______TLA35" localSheetId="7">#REF!</definedName>
    <definedName name="______TLA35" localSheetId="2">#REF!</definedName>
    <definedName name="______TLA35" localSheetId="8">#REF!</definedName>
    <definedName name="______TLA35" localSheetId="5">#REF!</definedName>
    <definedName name="______TLA35">#REF!</definedName>
    <definedName name="______TLA50" localSheetId="7">#REF!</definedName>
    <definedName name="______TLA50" localSheetId="2">#REF!</definedName>
    <definedName name="______TLA50" localSheetId="8">#REF!</definedName>
    <definedName name="______TLA50" localSheetId="5">#REF!</definedName>
    <definedName name="______TLA50">#REF!</definedName>
    <definedName name="______TLA70" localSheetId="7">#REF!</definedName>
    <definedName name="______TLA70" localSheetId="2">#REF!</definedName>
    <definedName name="______TLA70" localSheetId="8">#REF!</definedName>
    <definedName name="______TLA70" localSheetId="5">#REF!</definedName>
    <definedName name="______TLA70">#REF!</definedName>
    <definedName name="______TLA95" localSheetId="7">#REF!</definedName>
    <definedName name="______TLA95" localSheetId="2">#REF!</definedName>
    <definedName name="______TLA95" localSheetId="8">#REF!</definedName>
    <definedName name="______TLA95" localSheetId="5">#REF!</definedName>
    <definedName name="______TLA95">#REF!</definedName>
    <definedName name="_____boi1" localSheetId="7">#REF!</definedName>
    <definedName name="_____boi1" localSheetId="2">#REF!</definedName>
    <definedName name="_____boi1" localSheetId="8">#REF!</definedName>
    <definedName name="_____boi1" localSheetId="5">#REF!</definedName>
    <definedName name="_____boi1">#REF!</definedName>
    <definedName name="_____boi2" localSheetId="7">#REF!</definedName>
    <definedName name="_____boi2" localSheetId="2">#REF!</definedName>
    <definedName name="_____boi2" localSheetId="8">#REF!</definedName>
    <definedName name="_____boi2" localSheetId="5">#REF!</definedName>
    <definedName name="_____boi2">#REF!</definedName>
    <definedName name="_____CON1" localSheetId="7">#REF!</definedName>
    <definedName name="_____CON1" localSheetId="2">#REF!</definedName>
    <definedName name="_____CON1" localSheetId="8">#REF!</definedName>
    <definedName name="_____CON1" localSheetId="5">#REF!</definedName>
    <definedName name="_____CON1">#REF!</definedName>
    <definedName name="_____CON2" localSheetId="7">#REF!</definedName>
    <definedName name="_____CON2" localSheetId="2">#REF!</definedName>
    <definedName name="_____CON2" localSheetId="8">#REF!</definedName>
    <definedName name="_____CON2" localSheetId="5">#REF!</definedName>
    <definedName name="_____CON2">#REF!</definedName>
    <definedName name="_____ddn400" localSheetId="7">#REF!</definedName>
    <definedName name="_____ddn400" localSheetId="2">#REF!</definedName>
    <definedName name="_____ddn400" localSheetId="8">#REF!</definedName>
    <definedName name="_____ddn400" localSheetId="5">#REF!</definedName>
    <definedName name="_____ddn400">#REF!</definedName>
    <definedName name="_____ddn600" localSheetId="7">#REF!</definedName>
    <definedName name="_____ddn600" localSheetId="2">#REF!</definedName>
    <definedName name="_____ddn600" localSheetId="8">#REF!</definedName>
    <definedName name="_____ddn600" localSheetId="5">#REF!</definedName>
    <definedName name="_____ddn600">#REF!</definedName>
    <definedName name="_____KM188" localSheetId="7">#REF!</definedName>
    <definedName name="_____KM188" localSheetId="2">#REF!</definedName>
    <definedName name="_____KM188" localSheetId="8">#REF!</definedName>
    <definedName name="_____KM188" localSheetId="5">#REF!</definedName>
    <definedName name="_____KM188">#REF!</definedName>
    <definedName name="_____km189" localSheetId="7">#REF!</definedName>
    <definedName name="_____km189" localSheetId="2">#REF!</definedName>
    <definedName name="_____km189" localSheetId="8">#REF!</definedName>
    <definedName name="_____km189" localSheetId="5">#REF!</definedName>
    <definedName name="_____km189">#REF!</definedName>
    <definedName name="_____km190" localSheetId="7">#REF!</definedName>
    <definedName name="_____km190" localSheetId="2">#REF!</definedName>
    <definedName name="_____km190" localSheetId="8">#REF!</definedName>
    <definedName name="_____km190" localSheetId="5">#REF!</definedName>
    <definedName name="_____km190">#REF!</definedName>
    <definedName name="_____km191" localSheetId="7">#REF!</definedName>
    <definedName name="_____km191" localSheetId="2">#REF!</definedName>
    <definedName name="_____km191" localSheetId="8">#REF!</definedName>
    <definedName name="_____km191" localSheetId="5">#REF!</definedName>
    <definedName name="_____km191">#REF!</definedName>
    <definedName name="_____km192" localSheetId="7">#REF!</definedName>
    <definedName name="_____km192" localSheetId="2">#REF!</definedName>
    <definedName name="_____km192" localSheetId="8">#REF!</definedName>
    <definedName name="_____km192" localSheetId="5">#REF!</definedName>
    <definedName name="_____km192">#REF!</definedName>
    <definedName name="_____km193" localSheetId="7">#REF!</definedName>
    <definedName name="_____km193" localSheetId="2">#REF!</definedName>
    <definedName name="_____km193" localSheetId="8">#REF!</definedName>
    <definedName name="_____km193" localSheetId="5">#REF!</definedName>
    <definedName name="_____km193">#REF!</definedName>
    <definedName name="_____km194" localSheetId="7">#REF!</definedName>
    <definedName name="_____km194" localSheetId="2">#REF!</definedName>
    <definedName name="_____km194" localSheetId="8">#REF!</definedName>
    <definedName name="_____km194" localSheetId="5">#REF!</definedName>
    <definedName name="_____km194">#REF!</definedName>
    <definedName name="_____km195" localSheetId="7">#REF!</definedName>
    <definedName name="_____km195" localSheetId="2">#REF!</definedName>
    <definedName name="_____km195" localSheetId="8">#REF!</definedName>
    <definedName name="_____km195" localSheetId="5">#REF!</definedName>
    <definedName name="_____km195">#REF!</definedName>
    <definedName name="_____km196" localSheetId="7">#REF!</definedName>
    <definedName name="_____km196" localSheetId="2">#REF!</definedName>
    <definedName name="_____km196" localSheetId="8">#REF!</definedName>
    <definedName name="_____km196" localSheetId="5">#REF!</definedName>
    <definedName name="_____km196">#REF!</definedName>
    <definedName name="_____km197" localSheetId="7">#REF!</definedName>
    <definedName name="_____km197" localSheetId="2">#REF!</definedName>
    <definedName name="_____km197" localSheetId="8">#REF!</definedName>
    <definedName name="_____km197" localSheetId="5">#REF!</definedName>
    <definedName name="_____km197">#REF!</definedName>
    <definedName name="_____km198" localSheetId="7">#REF!</definedName>
    <definedName name="_____km198" localSheetId="2">#REF!</definedName>
    <definedName name="_____km198" localSheetId="8">#REF!</definedName>
    <definedName name="_____km198" localSheetId="5">#REF!</definedName>
    <definedName name="_____km198">#REF!</definedName>
    <definedName name="_____MAC12" localSheetId="7">#REF!</definedName>
    <definedName name="_____MAC12" localSheetId="2">#REF!</definedName>
    <definedName name="_____MAC12" localSheetId="8">#REF!</definedName>
    <definedName name="_____MAC12" localSheetId="5">#REF!</definedName>
    <definedName name="_____MAC12">#REF!</definedName>
    <definedName name="_____MAC46" localSheetId="7">#REF!</definedName>
    <definedName name="_____MAC46" localSheetId="2">#REF!</definedName>
    <definedName name="_____MAC46" localSheetId="8">#REF!</definedName>
    <definedName name="_____MAC46" localSheetId="5">#REF!</definedName>
    <definedName name="_____MAC46">#REF!</definedName>
    <definedName name="_____NCL100" localSheetId="7">#REF!</definedName>
    <definedName name="_____NCL100" localSheetId="2">#REF!</definedName>
    <definedName name="_____NCL100" localSheetId="8">#REF!</definedName>
    <definedName name="_____NCL100" localSheetId="5">#REF!</definedName>
    <definedName name="_____NCL100">#REF!</definedName>
    <definedName name="_____NCL200" localSheetId="7">#REF!</definedName>
    <definedName name="_____NCL200" localSheetId="2">#REF!</definedName>
    <definedName name="_____NCL200" localSheetId="8">#REF!</definedName>
    <definedName name="_____NCL200" localSheetId="5">#REF!</definedName>
    <definedName name="_____NCL200">#REF!</definedName>
    <definedName name="_____NCL250" localSheetId="7">#REF!</definedName>
    <definedName name="_____NCL250" localSheetId="2">#REF!</definedName>
    <definedName name="_____NCL250" localSheetId="8">#REF!</definedName>
    <definedName name="_____NCL250" localSheetId="5">#REF!</definedName>
    <definedName name="_____NCL250">#REF!</definedName>
    <definedName name="_____NET2" localSheetId="7">#REF!</definedName>
    <definedName name="_____NET2" localSheetId="2">#REF!</definedName>
    <definedName name="_____NET2" localSheetId="8">#REF!</definedName>
    <definedName name="_____NET2" localSheetId="5">#REF!</definedName>
    <definedName name="_____NET2">#REF!</definedName>
    <definedName name="_____nin190" localSheetId="7">#REF!</definedName>
    <definedName name="_____nin190" localSheetId="2">#REF!</definedName>
    <definedName name="_____nin190" localSheetId="8">#REF!</definedName>
    <definedName name="_____nin190" localSheetId="5">#REF!</definedName>
    <definedName name="_____nin190">#REF!</definedName>
    <definedName name="_____sc1" localSheetId="7">#REF!</definedName>
    <definedName name="_____sc1" localSheetId="2">#REF!</definedName>
    <definedName name="_____sc1" localSheetId="8">#REF!</definedName>
    <definedName name="_____sc1" localSheetId="5">#REF!</definedName>
    <definedName name="_____sc1">#REF!</definedName>
    <definedName name="_____SC2" localSheetId="7">#REF!</definedName>
    <definedName name="_____SC2" localSheetId="2">#REF!</definedName>
    <definedName name="_____SC2" localSheetId="8">#REF!</definedName>
    <definedName name="_____SC2" localSheetId="5">#REF!</definedName>
    <definedName name="_____SC2">#REF!</definedName>
    <definedName name="_____sc3" localSheetId="7">#REF!</definedName>
    <definedName name="_____sc3" localSheetId="2">#REF!</definedName>
    <definedName name="_____sc3" localSheetId="8">#REF!</definedName>
    <definedName name="_____sc3" localSheetId="5">#REF!</definedName>
    <definedName name="_____sc3">#REF!</definedName>
    <definedName name="_____SN3" localSheetId="7">#REF!</definedName>
    <definedName name="_____SN3" localSheetId="2">#REF!</definedName>
    <definedName name="_____SN3" localSheetId="8">#REF!</definedName>
    <definedName name="_____SN3" localSheetId="5">#REF!</definedName>
    <definedName name="_____SN3">#REF!</definedName>
    <definedName name="_____TL1" localSheetId="7">#REF!</definedName>
    <definedName name="_____TL1" localSheetId="2">#REF!</definedName>
    <definedName name="_____TL1" localSheetId="8">#REF!</definedName>
    <definedName name="_____TL1" localSheetId="5">#REF!</definedName>
    <definedName name="_____TL1">#REF!</definedName>
    <definedName name="_____TL2" localSheetId="7">#REF!</definedName>
    <definedName name="_____TL2" localSheetId="2">#REF!</definedName>
    <definedName name="_____TL2" localSheetId="8">#REF!</definedName>
    <definedName name="_____TL2" localSheetId="5">#REF!</definedName>
    <definedName name="_____TL2">#REF!</definedName>
    <definedName name="_____TL3" localSheetId="7">#REF!</definedName>
    <definedName name="_____TL3" localSheetId="2">#REF!</definedName>
    <definedName name="_____TL3" localSheetId="8">#REF!</definedName>
    <definedName name="_____TL3" localSheetId="5">#REF!</definedName>
    <definedName name="_____TL3">#REF!</definedName>
    <definedName name="_____TLA120" localSheetId="7">#REF!</definedName>
    <definedName name="_____TLA120" localSheetId="2">#REF!</definedName>
    <definedName name="_____TLA120" localSheetId="8">#REF!</definedName>
    <definedName name="_____TLA120" localSheetId="5">#REF!</definedName>
    <definedName name="_____TLA120">#REF!</definedName>
    <definedName name="_____TLA35" localSheetId="7">#REF!</definedName>
    <definedName name="_____TLA35" localSheetId="2">#REF!</definedName>
    <definedName name="_____TLA35" localSheetId="8">#REF!</definedName>
    <definedName name="_____TLA35" localSheetId="5">#REF!</definedName>
    <definedName name="_____TLA35">#REF!</definedName>
    <definedName name="_____TLA50" localSheetId="7">#REF!</definedName>
    <definedName name="_____TLA50" localSheetId="2">#REF!</definedName>
    <definedName name="_____TLA50" localSheetId="8">#REF!</definedName>
    <definedName name="_____TLA50" localSheetId="5">#REF!</definedName>
    <definedName name="_____TLA50">#REF!</definedName>
    <definedName name="_____TLA70" localSheetId="7">#REF!</definedName>
    <definedName name="_____TLA70" localSheetId="2">#REF!</definedName>
    <definedName name="_____TLA70" localSheetId="8">#REF!</definedName>
    <definedName name="_____TLA70" localSheetId="5">#REF!</definedName>
    <definedName name="_____TLA70">#REF!</definedName>
    <definedName name="_____TLA95" localSheetId="7">#REF!</definedName>
    <definedName name="_____TLA95" localSheetId="2">#REF!</definedName>
    <definedName name="_____TLA95" localSheetId="8">#REF!</definedName>
    <definedName name="_____TLA95" localSheetId="5">#REF!</definedName>
    <definedName name="_____TLA95">#REF!</definedName>
    <definedName name="_____VL100" localSheetId="7">#REF!</definedName>
    <definedName name="_____VL100" localSheetId="2">#REF!</definedName>
    <definedName name="_____VL100" localSheetId="8">#REF!</definedName>
    <definedName name="_____VL100" localSheetId="5">#REF!</definedName>
    <definedName name="_____VL100">#REF!</definedName>
    <definedName name="_____VL250" localSheetId="7">#REF!</definedName>
    <definedName name="_____VL250" localSheetId="2">#REF!</definedName>
    <definedName name="_____VL250" localSheetId="8">#REF!</definedName>
    <definedName name="_____VL250" localSheetId="5">#REF!</definedName>
    <definedName name="_____VL250">#REF!</definedName>
    <definedName name="____a1" localSheetId="7" hidden="1">{"'Sheet1'!$L$16"}</definedName>
    <definedName name="____a1" localSheetId="2" hidden="1">{"'Sheet1'!$L$16"}</definedName>
    <definedName name="____a1" localSheetId="8" hidden="1">{"'Sheet1'!$L$16"}</definedName>
    <definedName name="____a1" hidden="1">{"'Sheet1'!$L$16"}</definedName>
    <definedName name="____atn1" localSheetId="7">#REF!</definedName>
    <definedName name="____atn1" localSheetId="2">#REF!</definedName>
    <definedName name="____atn1" localSheetId="8">#REF!</definedName>
    <definedName name="____atn1" localSheetId="5">#REF!</definedName>
    <definedName name="____atn1">#REF!</definedName>
    <definedName name="____atn10" localSheetId="7">#REF!</definedName>
    <definedName name="____atn10" localSheetId="2">#REF!</definedName>
    <definedName name="____atn10" localSheetId="8">#REF!</definedName>
    <definedName name="____atn10" localSheetId="5">#REF!</definedName>
    <definedName name="____atn10">#REF!</definedName>
    <definedName name="____atn2" localSheetId="7">#REF!</definedName>
    <definedName name="____atn2" localSheetId="2">#REF!</definedName>
    <definedName name="____atn2" localSheetId="8">#REF!</definedName>
    <definedName name="____atn2" localSheetId="5">#REF!</definedName>
    <definedName name="____atn2">#REF!</definedName>
    <definedName name="____atn3" localSheetId="7">#REF!</definedName>
    <definedName name="____atn3" localSheetId="2">#REF!</definedName>
    <definedName name="____atn3" localSheetId="8">#REF!</definedName>
    <definedName name="____atn3" localSheetId="5">#REF!</definedName>
    <definedName name="____atn3">#REF!</definedName>
    <definedName name="____atn4" localSheetId="7">#REF!</definedName>
    <definedName name="____atn4" localSheetId="2">#REF!</definedName>
    <definedName name="____atn4" localSheetId="8">#REF!</definedName>
    <definedName name="____atn4" localSheetId="5">#REF!</definedName>
    <definedName name="____atn4">#REF!</definedName>
    <definedName name="____atn5" localSheetId="7">#REF!</definedName>
    <definedName name="____atn5" localSheetId="2">#REF!</definedName>
    <definedName name="____atn5" localSheetId="8">#REF!</definedName>
    <definedName name="____atn5" localSheetId="5">#REF!</definedName>
    <definedName name="____atn5">#REF!</definedName>
    <definedName name="____atn6" localSheetId="7">#REF!</definedName>
    <definedName name="____atn6" localSheetId="2">#REF!</definedName>
    <definedName name="____atn6" localSheetId="8">#REF!</definedName>
    <definedName name="____atn6" localSheetId="5">#REF!</definedName>
    <definedName name="____atn6">#REF!</definedName>
    <definedName name="____atn7" localSheetId="7">#REF!</definedName>
    <definedName name="____atn7" localSheetId="2">#REF!</definedName>
    <definedName name="____atn7" localSheetId="8">#REF!</definedName>
    <definedName name="____atn7" localSheetId="5">#REF!</definedName>
    <definedName name="____atn7">#REF!</definedName>
    <definedName name="____atn8" localSheetId="7">#REF!</definedName>
    <definedName name="____atn8" localSheetId="2">#REF!</definedName>
    <definedName name="____atn8" localSheetId="8">#REF!</definedName>
    <definedName name="____atn8" localSheetId="5">#REF!</definedName>
    <definedName name="____atn8">#REF!</definedName>
    <definedName name="____atn9" localSheetId="7">#REF!</definedName>
    <definedName name="____atn9" localSheetId="2">#REF!</definedName>
    <definedName name="____atn9" localSheetId="8">#REF!</definedName>
    <definedName name="____atn9" localSheetId="5">#REF!</definedName>
    <definedName name="____atn9">#REF!</definedName>
    <definedName name="____B1" localSheetId="7" hidden="1">{"'Sheet1'!$L$16"}</definedName>
    <definedName name="____B1" localSheetId="2" hidden="1">{"'Sheet1'!$L$16"}</definedName>
    <definedName name="____B1" localSheetId="8" hidden="1">{"'Sheet1'!$L$16"}</definedName>
    <definedName name="____B1" hidden="1">{"'Sheet1'!$L$16"}</definedName>
    <definedName name="____ban2" localSheetId="7" hidden="1">{"'Sheet1'!$L$16"}</definedName>
    <definedName name="____ban2" localSheetId="2" hidden="1">{"'Sheet1'!$L$16"}</definedName>
    <definedName name="____ban2" localSheetId="8" hidden="1">{"'Sheet1'!$L$16"}</definedName>
    <definedName name="____ban2" hidden="1">{"'Sheet1'!$L$16"}</definedName>
    <definedName name="____boi1" localSheetId="7">#REF!</definedName>
    <definedName name="____boi1" localSheetId="2">#REF!</definedName>
    <definedName name="____boi1" localSheetId="8">#REF!</definedName>
    <definedName name="____boi1" localSheetId="5">#REF!</definedName>
    <definedName name="____boi1">#REF!</definedName>
    <definedName name="____boi2" localSheetId="7">#REF!</definedName>
    <definedName name="____boi2" localSheetId="2">#REF!</definedName>
    <definedName name="____boi2" localSheetId="8">#REF!</definedName>
    <definedName name="____boi2" localSheetId="5">#REF!</definedName>
    <definedName name="____boi2">#REF!</definedName>
    <definedName name="____cao1" localSheetId="7">#REF!</definedName>
    <definedName name="____cao1" localSheetId="2">#REF!</definedName>
    <definedName name="____cao1" localSheetId="8">#REF!</definedName>
    <definedName name="____cao1" localSheetId="5">#REF!</definedName>
    <definedName name="____cao1">#REF!</definedName>
    <definedName name="____cao2" localSheetId="7">#REF!</definedName>
    <definedName name="____cao2" localSheetId="2">#REF!</definedName>
    <definedName name="____cao2" localSheetId="8">#REF!</definedName>
    <definedName name="____cao2" localSheetId="5">#REF!</definedName>
    <definedName name="____cao2">#REF!</definedName>
    <definedName name="____cao3" localSheetId="7">#REF!</definedName>
    <definedName name="____cao3" localSheetId="2">#REF!</definedName>
    <definedName name="____cao3" localSheetId="8">#REF!</definedName>
    <definedName name="____cao3" localSheetId="5">#REF!</definedName>
    <definedName name="____cao3">#REF!</definedName>
    <definedName name="____cao4" localSheetId="7">#REF!</definedName>
    <definedName name="____cao4" localSheetId="2">#REF!</definedName>
    <definedName name="____cao4" localSheetId="8">#REF!</definedName>
    <definedName name="____cao4" localSheetId="5">#REF!</definedName>
    <definedName name="____cao4">#REF!</definedName>
    <definedName name="____cao5" localSheetId="7">#REF!</definedName>
    <definedName name="____cao5" localSheetId="2">#REF!</definedName>
    <definedName name="____cao5" localSheetId="8">#REF!</definedName>
    <definedName name="____cao5" localSheetId="5">#REF!</definedName>
    <definedName name="____cao5">#REF!</definedName>
    <definedName name="____cao6" localSheetId="7">#REF!</definedName>
    <definedName name="____cao6" localSheetId="2">#REF!</definedName>
    <definedName name="____cao6" localSheetId="8">#REF!</definedName>
    <definedName name="____cao6" localSheetId="5">#REF!</definedName>
    <definedName name="____cao6">#REF!</definedName>
    <definedName name="____CON1" localSheetId="7">#REF!</definedName>
    <definedName name="____CON1" localSheetId="2">#REF!</definedName>
    <definedName name="____CON1" localSheetId="8">#REF!</definedName>
    <definedName name="____CON1" localSheetId="5">#REF!</definedName>
    <definedName name="____CON1">#REF!</definedName>
    <definedName name="____CON2" localSheetId="7">#REF!</definedName>
    <definedName name="____CON2" localSheetId="2">#REF!</definedName>
    <definedName name="____CON2" localSheetId="8">#REF!</definedName>
    <definedName name="____CON2" localSheetId="5">#REF!</definedName>
    <definedName name="____CON2">#REF!</definedName>
    <definedName name="____dai1" localSheetId="7">#REF!</definedName>
    <definedName name="____dai1" localSheetId="2">#REF!</definedName>
    <definedName name="____dai1" localSheetId="8">#REF!</definedName>
    <definedName name="____dai1" localSheetId="5">#REF!</definedName>
    <definedName name="____dai1">#REF!</definedName>
    <definedName name="____dai2" localSheetId="7">#REF!</definedName>
    <definedName name="____dai2" localSheetId="2">#REF!</definedName>
    <definedName name="____dai2" localSheetId="8">#REF!</definedName>
    <definedName name="____dai2" localSheetId="5">#REF!</definedName>
    <definedName name="____dai2">#REF!</definedName>
    <definedName name="____dai3" localSheetId="7">#REF!</definedName>
    <definedName name="____dai3" localSheetId="2">#REF!</definedName>
    <definedName name="____dai3" localSheetId="8">#REF!</definedName>
    <definedName name="____dai3" localSheetId="5">#REF!</definedName>
    <definedName name="____dai3">#REF!</definedName>
    <definedName name="____dai4" localSheetId="7">#REF!</definedName>
    <definedName name="____dai4" localSheetId="2">#REF!</definedName>
    <definedName name="____dai4" localSheetId="8">#REF!</definedName>
    <definedName name="____dai4" localSheetId="5">#REF!</definedName>
    <definedName name="____dai4">#REF!</definedName>
    <definedName name="____dai5" localSheetId="7">#REF!</definedName>
    <definedName name="____dai5" localSheetId="2">#REF!</definedName>
    <definedName name="____dai5" localSheetId="8">#REF!</definedName>
    <definedName name="____dai5" localSheetId="5">#REF!</definedName>
    <definedName name="____dai5">#REF!</definedName>
    <definedName name="____dai6" localSheetId="7">#REF!</definedName>
    <definedName name="____dai6" localSheetId="2">#REF!</definedName>
    <definedName name="____dai6" localSheetId="8">#REF!</definedName>
    <definedName name="____dai6" localSheetId="5">#REF!</definedName>
    <definedName name="____dai6">#REF!</definedName>
    <definedName name="____dan1" localSheetId="7">#REF!</definedName>
    <definedName name="____dan1" localSheetId="2">#REF!</definedName>
    <definedName name="____dan1" localSheetId="8">#REF!</definedName>
    <definedName name="____dan1" localSheetId="5">#REF!</definedName>
    <definedName name="____dan1">#REF!</definedName>
    <definedName name="____dan2" localSheetId="7">#REF!</definedName>
    <definedName name="____dan2" localSheetId="2">#REF!</definedName>
    <definedName name="____dan2" localSheetId="8">#REF!</definedName>
    <definedName name="____dan2" localSheetId="5">#REF!</definedName>
    <definedName name="____dan2">#REF!</definedName>
    <definedName name="____ddn400" localSheetId="7">#REF!</definedName>
    <definedName name="____ddn400" localSheetId="2">#REF!</definedName>
    <definedName name="____ddn400" localSheetId="8">#REF!</definedName>
    <definedName name="____ddn400" localSheetId="5">#REF!</definedName>
    <definedName name="____ddn400">#REF!</definedName>
    <definedName name="____ddn600" localSheetId="7">#REF!</definedName>
    <definedName name="____ddn600" localSheetId="2">#REF!</definedName>
    <definedName name="____ddn600" localSheetId="8">#REF!</definedName>
    <definedName name="____ddn600" localSheetId="5">#REF!</definedName>
    <definedName name="____ddn600">#REF!</definedName>
    <definedName name="____h1" localSheetId="7" hidden="1">{"'Sheet1'!$L$16"}</definedName>
    <definedName name="____h1" localSheetId="2" hidden="1">{"'Sheet1'!$L$16"}</definedName>
    <definedName name="____h1" localSheetId="8" hidden="1">{"'Sheet1'!$L$16"}</definedName>
    <definedName name="____h1" hidden="1">{"'Sheet1'!$L$16"}</definedName>
    <definedName name="____hsm2">1.1289</definedName>
    <definedName name="____hu1" localSheetId="7" hidden="1">{"'Sheet1'!$L$16"}</definedName>
    <definedName name="____hu1" localSheetId="2" hidden="1">{"'Sheet1'!$L$16"}</definedName>
    <definedName name="____hu1" localSheetId="8" hidden="1">{"'Sheet1'!$L$16"}</definedName>
    <definedName name="____hu1" hidden="1">{"'Sheet1'!$L$16"}</definedName>
    <definedName name="____hu2" localSheetId="7" hidden="1">{"'Sheet1'!$L$16"}</definedName>
    <definedName name="____hu2" localSheetId="2" hidden="1">{"'Sheet1'!$L$16"}</definedName>
    <definedName name="____hu2" localSheetId="8" hidden="1">{"'Sheet1'!$L$16"}</definedName>
    <definedName name="____hu2" hidden="1">{"'Sheet1'!$L$16"}</definedName>
    <definedName name="____hu5" localSheetId="7" hidden="1">{"'Sheet1'!$L$16"}</definedName>
    <definedName name="____hu5" localSheetId="2" hidden="1">{"'Sheet1'!$L$16"}</definedName>
    <definedName name="____hu5" localSheetId="8" hidden="1">{"'Sheet1'!$L$16"}</definedName>
    <definedName name="____hu5" hidden="1">{"'Sheet1'!$L$16"}</definedName>
    <definedName name="____hu6" localSheetId="7" hidden="1">{"'Sheet1'!$L$16"}</definedName>
    <definedName name="____hu6" localSheetId="2" hidden="1">{"'Sheet1'!$L$16"}</definedName>
    <definedName name="____hu6" localSheetId="8" hidden="1">{"'Sheet1'!$L$16"}</definedName>
    <definedName name="____hu6" hidden="1">{"'Sheet1'!$L$16"}</definedName>
    <definedName name="____KM188" localSheetId="7">#REF!</definedName>
    <definedName name="____KM188" localSheetId="2">#REF!</definedName>
    <definedName name="____KM188" localSheetId="8">#REF!</definedName>
    <definedName name="____KM188" localSheetId="5">#REF!</definedName>
    <definedName name="____KM188">#REF!</definedName>
    <definedName name="____km189" localSheetId="7">#REF!</definedName>
    <definedName name="____km189" localSheetId="2">#REF!</definedName>
    <definedName name="____km189" localSheetId="8">#REF!</definedName>
    <definedName name="____km189" localSheetId="5">#REF!</definedName>
    <definedName name="____km189">#REF!</definedName>
    <definedName name="____km190" localSheetId="7">#REF!</definedName>
    <definedName name="____km190" localSheetId="2">#REF!</definedName>
    <definedName name="____km190" localSheetId="8">#REF!</definedName>
    <definedName name="____km190" localSheetId="5">#REF!</definedName>
    <definedName name="____km190">#REF!</definedName>
    <definedName name="____km191" localSheetId="7">#REF!</definedName>
    <definedName name="____km191" localSheetId="2">#REF!</definedName>
    <definedName name="____km191" localSheetId="8">#REF!</definedName>
    <definedName name="____km191" localSheetId="5">#REF!</definedName>
    <definedName name="____km191">#REF!</definedName>
    <definedName name="____km192" localSheetId="7">#REF!</definedName>
    <definedName name="____km192" localSheetId="2">#REF!</definedName>
    <definedName name="____km192" localSheetId="8">#REF!</definedName>
    <definedName name="____km192" localSheetId="5">#REF!</definedName>
    <definedName name="____km192">#REF!</definedName>
    <definedName name="____km193" localSheetId="7">#REF!</definedName>
    <definedName name="____km193" localSheetId="2">#REF!</definedName>
    <definedName name="____km193" localSheetId="8">#REF!</definedName>
    <definedName name="____km193" localSheetId="5">#REF!</definedName>
    <definedName name="____km193">#REF!</definedName>
    <definedName name="____km194" localSheetId="7">#REF!</definedName>
    <definedName name="____km194" localSheetId="2">#REF!</definedName>
    <definedName name="____km194" localSheetId="8">#REF!</definedName>
    <definedName name="____km194" localSheetId="5">#REF!</definedName>
    <definedName name="____km194">#REF!</definedName>
    <definedName name="____km195" localSheetId="7">#REF!</definedName>
    <definedName name="____km195" localSheetId="2">#REF!</definedName>
    <definedName name="____km195" localSheetId="8">#REF!</definedName>
    <definedName name="____km195" localSheetId="5">#REF!</definedName>
    <definedName name="____km195">#REF!</definedName>
    <definedName name="____km196" localSheetId="7">#REF!</definedName>
    <definedName name="____km196" localSheetId="2">#REF!</definedName>
    <definedName name="____km196" localSheetId="8">#REF!</definedName>
    <definedName name="____km196" localSheetId="5">#REF!</definedName>
    <definedName name="____km196">#REF!</definedName>
    <definedName name="____km197" localSheetId="7">#REF!</definedName>
    <definedName name="____km197" localSheetId="2">#REF!</definedName>
    <definedName name="____km197" localSheetId="8">#REF!</definedName>
    <definedName name="____km197" localSheetId="5">#REF!</definedName>
    <definedName name="____km197">#REF!</definedName>
    <definedName name="____km198" localSheetId="7">#REF!</definedName>
    <definedName name="____km198" localSheetId="2">#REF!</definedName>
    <definedName name="____km198" localSheetId="8">#REF!</definedName>
    <definedName name="____km198" localSheetId="5">#REF!</definedName>
    <definedName name="____km198">#REF!</definedName>
    <definedName name="____M36" localSheetId="7" hidden="1">{"'Sheet1'!$L$16"}</definedName>
    <definedName name="____M36" localSheetId="2" hidden="1">{"'Sheet1'!$L$16"}</definedName>
    <definedName name="____M36" localSheetId="8" hidden="1">{"'Sheet1'!$L$16"}</definedName>
    <definedName name="____M36" hidden="1">{"'Sheet1'!$L$16"}</definedName>
    <definedName name="____MAC12" localSheetId="7">#REF!</definedName>
    <definedName name="____MAC12" localSheetId="2">#REF!</definedName>
    <definedName name="____MAC12" localSheetId="8">#REF!</definedName>
    <definedName name="____MAC12" localSheetId="5">#REF!</definedName>
    <definedName name="____MAC12">#REF!</definedName>
    <definedName name="____MAC46" localSheetId="7">#REF!</definedName>
    <definedName name="____MAC46" localSheetId="2">#REF!</definedName>
    <definedName name="____MAC46" localSheetId="8">#REF!</definedName>
    <definedName name="____MAC46" localSheetId="5">#REF!</definedName>
    <definedName name="____MAC46">#REF!</definedName>
    <definedName name="____NCL100" localSheetId="7">#REF!</definedName>
    <definedName name="____NCL100" localSheetId="2">#REF!</definedName>
    <definedName name="____NCL100" localSheetId="8">#REF!</definedName>
    <definedName name="____NCL100" localSheetId="5">#REF!</definedName>
    <definedName name="____NCL100">#REF!</definedName>
    <definedName name="____NCL200" localSheetId="7">#REF!</definedName>
    <definedName name="____NCL200" localSheetId="2">#REF!</definedName>
    <definedName name="____NCL200" localSheetId="8">#REF!</definedName>
    <definedName name="____NCL200" localSheetId="5">#REF!</definedName>
    <definedName name="____NCL200">#REF!</definedName>
    <definedName name="____NCL250" localSheetId="7">#REF!</definedName>
    <definedName name="____NCL250" localSheetId="2">#REF!</definedName>
    <definedName name="____NCL250" localSheetId="8">#REF!</definedName>
    <definedName name="____NCL250" localSheetId="5">#REF!</definedName>
    <definedName name="____NCL250">#REF!</definedName>
    <definedName name="____NET2" localSheetId="7">#REF!</definedName>
    <definedName name="____NET2" localSheetId="2">#REF!</definedName>
    <definedName name="____NET2" localSheetId="8">#REF!</definedName>
    <definedName name="____NET2" localSheetId="5">#REF!</definedName>
    <definedName name="____NET2">#REF!</definedName>
    <definedName name="____nin190" localSheetId="7">#REF!</definedName>
    <definedName name="____nin190" localSheetId="2">#REF!</definedName>
    <definedName name="____nin190" localSheetId="8">#REF!</definedName>
    <definedName name="____nin190" localSheetId="5">#REF!</definedName>
    <definedName name="____nin190">#REF!</definedName>
    <definedName name="____PA3" localSheetId="7" hidden="1">{"'Sheet1'!$L$16"}</definedName>
    <definedName name="____PA3" localSheetId="2" hidden="1">{"'Sheet1'!$L$16"}</definedName>
    <definedName name="____PA3" localSheetId="8" hidden="1">{"'Sheet1'!$L$16"}</definedName>
    <definedName name="____PA3" hidden="1">{"'Sheet1'!$L$16"}</definedName>
    <definedName name="____phi10" localSheetId="7">#REF!</definedName>
    <definedName name="____phi10" localSheetId="2">#REF!</definedName>
    <definedName name="____phi10" localSheetId="8">#REF!</definedName>
    <definedName name="____phi10" localSheetId="5">#REF!</definedName>
    <definedName name="____phi10">#REF!</definedName>
    <definedName name="____phi12" localSheetId="7">#REF!</definedName>
    <definedName name="____phi12" localSheetId="2">#REF!</definedName>
    <definedName name="____phi12" localSheetId="8">#REF!</definedName>
    <definedName name="____phi12" localSheetId="5">#REF!</definedName>
    <definedName name="____phi12">#REF!</definedName>
    <definedName name="____phi14" localSheetId="7">#REF!</definedName>
    <definedName name="____phi14" localSheetId="2">#REF!</definedName>
    <definedName name="____phi14" localSheetId="8">#REF!</definedName>
    <definedName name="____phi14" localSheetId="5">#REF!</definedName>
    <definedName name="____phi14">#REF!</definedName>
    <definedName name="____phi16" localSheetId="7">#REF!</definedName>
    <definedName name="____phi16" localSheetId="2">#REF!</definedName>
    <definedName name="____phi16" localSheetId="8">#REF!</definedName>
    <definedName name="____phi16" localSheetId="5">#REF!</definedName>
    <definedName name="____phi16">#REF!</definedName>
    <definedName name="____phi18" localSheetId="7">#REF!</definedName>
    <definedName name="____phi18" localSheetId="2">#REF!</definedName>
    <definedName name="____phi18" localSheetId="8">#REF!</definedName>
    <definedName name="____phi18" localSheetId="5">#REF!</definedName>
    <definedName name="____phi18">#REF!</definedName>
    <definedName name="____phi20" localSheetId="7">#REF!</definedName>
    <definedName name="____phi20" localSheetId="2">#REF!</definedName>
    <definedName name="____phi20" localSheetId="8">#REF!</definedName>
    <definedName name="____phi20" localSheetId="5">#REF!</definedName>
    <definedName name="____phi20">#REF!</definedName>
    <definedName name="____phi22" localSheetId="7">#REF!</definedName>
    <definedName name="____phi22" localSheetId="2">#REF!</definedName>
    <definedName name="____phi22" localSheetId="8">#REF!</definedName>
    <definedName name="____phi22" localSheetId="5">#REF!</definedName>
    <definedName name="____phi22">#REF!</definedName>
    <definedName name="____phi25" localSheetId="7">#REF!</definedName>
    <definedName name="____phi25" localSheetId="2">#REF!</definedName>
    <definedName name="____phi25" localSheetId="8">#REF!</definedName>
    <definedName name="____phi25" localSheetId="5">#REF!</definedName>
    <definedName name="____phi25">#REF!</definedName>
    <definedName name="____phi28" localSheetId="7">#REF!</definedName>
    <definedName name="____phi28" localSheetId="2">#REF!</definedName>
    <definedName name="____phi28" localSheetId="8">#REF!</definedName>
    <definedName name="____phi28" localSheetId="5">#REF!</definedName>
    <definedName name="____phi28">#REF!</definedName>
    <definedName name="____phi6" localSheetId="7">#REF!</definedName>
    <definedName name="____phi6" localSheetId="2">#REF!</definedName>
    <definedName name="____phi6" localSheetId="8">#REF!</definedName>
    <definedName name="____phi6" localSheetId="5">#REF!</definedName>
    <definedName name="____phi6">#REF!</definedName>
    <definedName name="____phi8" localSheetId="7">#REF!</definedName>
    <definedName name="____phi8" localSheetId="2">#REF!</definedName>
    <definedName name="____phi8" localSheetId="8">#REF!</definedName>
    <definedName name="____phi8" localSheetId="5">#REF!</definedName>
    <definedName name="____phi8">#REF!</definedName>
    <definedName name="____Pl2" localSheetId="7" hidden="1">{"'Sheet1'!$L$16"}</definedName>
    <definedName name="____Pl2" localSheetId="2" hidden="1">{"'Sheet1'!$L$16"}</definedName>
    <definedName name="____Pl2" localSheetId="8" hidden="1">{"'Sheet1'!$L$16"}</definedName>
    <definedName name="____Pl2" hidden="1">{"'Sheet1'!$L$16"}</definedName>
    <definedName name="____Sat27" localSheetId="7">#REF!</definedName>
    <definedName name="____Sat27" localSheetId="2">#REF!</definedName>
    <definedName name="____Sat27" localSheetId="8">#REF!</definedName>
    <definedName name="____Sat27" localSheetId="5">#REF!</definedName>
    <definedName name="____Sat27">#REF!</definedName>
    <definedName name="____Sat6" localSheetId="7">#REF!</definedName>
    <definedName name="____Sat6" localSheetId="2">#REF!</definedName>
    <definedName name="____Sat6" localSheetId="8">#REF!</definedName>
    <definedName name="____Sat6" localSheetId="5">#REF!</definedName>
    <definedName name="____Sat6">#REF!</definedName>
    <definedName name="____sc1" localSheetId="7">#REF!</definedName>
    <definedName name="____sc1" localSheetId="2">#REF!</definedName>
    <definedName name="____sc1" localSheetId="8">#REF!</definedName>
    <definedName name="____sc1" localSheetId="5">#REF!</definedName>
    <definedName name="____sc1">#REF!</definedName>
    <definedName name="____SC2" localSheetId="7">#REF!</definedName>
    <definedName name="____SC2" localSheetId="2">#REF!</definedName>
    <definedName name="____SC2" localSheetId="8">#REF!</definedName>
    <definedName name="____SC2" localSheetId="5">#REF!</definedName>
    <definedName name="____SC2">#REF!</definedName>
    <definedName name="____sc3" localSheetId="7">#REF!</definedName>
    <definedName name="____sc3" localSheetId="2">#REF!</definedName>
    <definedName name="____sc3" localSheetId="8">#REF!</definedName>
    <definedName name="____sc3" localSheetId="5">#REF!</definedName>
    <definedName name="____sc3">#REF!</definedName>
    <definedName name="____slg1" localSheetId="7">#REF!</definedName>
    <definedName name="____slg1" localSheetId="2">#REF!</definedName>
    <definedName name="____slg1" localSheetId="8">#REF!</definedName>
    <definedName name="____slg1" localSheetId="5">#REF!</definedName>
    <definedName name="____slg1">#REF!</definedName>
    <definedName name="____slg2" localSheetId="7">#REF!</definedName>
    <definedName name="____slg2" localSheetId="2">#REF!</definedName>
    <definedName name="____slg2" localSheetId="8">#REF!</definedName>
    <definedName name="____slg2" localSheetId="5">#REF!</definedName>
    <definedName name="____slg2">#REF!</definedName>
    <definedName name="____slg3" localSheetId="7">#REF!</definedName>
    <definedName name="____slg3" localSheetId="2">#REF!</definedName>
    <definedName name="____slg3" localSheetId="8">#REF!</definedName>
    <definedName name="____slg3" localSheetId="5">#REF!</definedName>
    <definedName name="____slg3">#REF!</definedName>
    <definedName name="____slg4" localSheetId="7">#REF!</definedName>
    <definedName name="____slg4" localSheetId="2">#REF!</definedName>
    <definedName name="____slg4" localSheetId="8">#REF!</definedName>
    <definedName name="____slg4" localSheetId="5">#REF!</definedName>
    <definedName name="____slg4">#REF!</definedName>
    <definedName name="____slg5" localSheetId="7">#REF!</definedName>
    <definedName name="____slg5" localSheetId="2">#REF!</definedName>
    <definedName name="____slg5" localSheetId="8">#REF!</definedName>
    <definedName name="____slg5" localSheetId="5">#REF!</definedName>
    <definedName name="____slg5">#REF!</definedName>
    <definedName name="____slg6" localSheetId="7">#REF!</definedName>
    <definedName name="____slg6" localSheetId="2">#REF!</definedName>
    <definedName name="____slg6" localSheetId="8">#REF!</definedName>
    <definedName name="____slg6" localSheetId="5">#REF!</definedName>
    <definedName name="____slg6">#REF!</definedName>
    <definedName name="____SN3" localSheetId="7">#REF!</definedName>
    <definedName name="____SN3" localSheetId="2">#REF!</definedName>
    <definedName name="____SN3" localSheetId="8">#REF!</definedName>
    <definedName name="____SN3" localSheetId="5">#REF!</definedName>
    <definedName name="____SN3">#REF!</definedName>
    <definedName name="____TL1" localSheetId="7">#REF!</definedName>
    <definedName name="____TL1" localSheetId="2">#REF!</definedName>
    <definedName name="____TL1" localSheetId="8">#REF!</definedName>
    <definedName name="____TL1" localSheetId="5">#REF!</definedName>
    <definedName name="____TL1">#REF!</definedName>
    <definedName name="____TL2" localSheetId="7">#REF!</definedName>
    <definedName name="____TL2" localSheetId="2">#REF!</definedName>
    <definedName name="____TL2" localSheetId="8">#REF!</definedName>
    <definedName name="____TL2" localSheetId="5">#REF!</definedName>
    <definedName name="____TL2">#REF!</definedName>
    <definedName name="____TL3" localSheetId="7">#REF!</definedName>
    <definedName name="____TL3" localSheetId="2">#REF!</definedName>
    <definedName name="____TL3" localSheetId="8">#REF!</definedName>
    <definedName name="____TL3" localSheetId="5">#REF!</definedName>
    <definedName name="____TL3">#REF!</definedName>
    <definedName name="____TLA120" localSheetId="7">#REF!</definedName>
    <definedName name="____TLA120" localSheetId="2">#REF!</definedName>
    <definedName name="____TLA120" localSheetId="8">#REF!</definedName>
    <definedName name="____TLA120" localSheetId="5">#REF!</definedName>
    <definedName name="____TLA120">#REF!</definedName>
    <definedName name="____TLA35" localSheetId="7">#REF!</definedName>
    <definedName name="____TLA35" localSheetId="2">#REF!</definedName>
    <definedName name="____TLA35" localSheetId="8">#REF!</definedName>
    <definedName name="____TLA35" localSheetId="5">#REF!</definedName>
    <definedName name="____TLA35">#REF!</definedName>
    <definedName name="____TLA50" localSheetId="7">#REF!</definedName>
    <definedName name="____TLA50" localSheetId="2">#REF!</definedName>
    <definedName name="____TLA50" localSheetId="8">#REF!</definedName>
    <definedName name="____TLA50" localSheetId="5">#REF!</definedName>
    <definedName name="____TLA50">#REF!</definedName>
    <definedName name="____TLA70" localSheetId="7">#REF!</definedName>
    <definedName name="____TLA70" localSheetId="2">#REF!</definedName>
    <definedName name="____TLA70" localSheetId="8">#REF!</definedName>
    <definedName name="____TLA70" localSheetId="5">#REF!</definedName>
    <definedName name="____TLA70">#REF!</definedName>
    <definedName name="____TLA95" localSheetId="7">#REF!</definedName>
    <definedName name="____TLA95" localSheetId="2">#REF!</definedName>
    <definedName name="____TLA95" localSheetId="8">#REF!</definedName>
    <definedName name="____TLA95" localSheetId="5">#REF!</definedName>
    <definedName name="____TLA95">#REF!</definedName>
    <definedName name="____tra100" localSheetId="7">#REF!</definedName>
    <definedName name="____tra100" localSheetId="2">#REF!</definedName>
    <definedName name="____tra100" localSheetId="8">#REF!</definedName>
    <definedName name="____tra100" localSheetId="5">#REF!</definedName>
    <definedName name="____tra100">#REF!</definedName>
    <definedName name="____tra102" localSheetId="7">#REF!</definedName>
    <definedName name="____tra102" localSheetId="2">#REF!</definedName>
    <definedName name="____tra102" localSheetId="8">#REF!</definedName>
    <definedName name="____tra102" localSheetId="5">#REF!</definedName>
    <definedName name="____tra102">#REF!</definedName>
    <definedName name="____tra104" localSheetId="7">#REF!</definedName>
    <definedName name="____tra104" localSheetId="2">#REF!</definedName>
    <definedName name="____tra104" localSheetId="8">#REF!</definedName>
    <definedName name="____tra104" localSheetId="5">#REF!</definedName>
    <definedName name="____tra104">#REF!</definedName>
    <definedName name="____tra106" localSheetId="7">#REF!</definedName>
    <definedName name="____tra106" localSheetId="2">#REF!</definedName>
    <definedName name="____tra106" localSheetId="8">#REF!</definedName>
    <definedName name="____tra106" localSheetId="5">#REF!</definedName>
    <definedName name="____tra106">#REF!</definedName>
    <definedName name="____tra108" localSheetId="7">#REF!</definedName>
    <definedName name="____tra108" localSheetId="2">#REF!</definedName>
    <definedName name="____tra108" localSheetId="8">#REF!</definedName>
    <definedName name="____tra108" localSheetId="5">#REF!</definedName>
    <definedName name="____tra108">#REF!</definedName>
    <definedName name="____tra110" localSheetId="7">#REF!</definedName>
    <definedName name="____tra110" localSheetId="2">#REF!</definedName>
    <definedName name="____tra110" localSheetId="8">#REF!</definedName>
    <definedName name="____tra110" localSheetId="5">#REF!</definedName>
    <definedName name="____tra110">#REF!</definedName>
    <definedName name="____tra112" localSheetId="7">#REF!</definedName>
    <definedName name="____tra112" localSheetId="2">#REF!</definedName>
    <definedName name="____tra112" localSheetId="8">#REF!</definedName>
    <definedName name="____tra112" localSheetId="5">#REF!</definedName>
    <definedName name="____tra112">#REF!</definedName>
    <definedName name="____tra114" localSheetId="7">#REF!</definedName>
    <definedName name="____tra114" localSheetId="2">#REF!</definedName>
    <definedName name="____tra114" localSheetId="8">#REF!</definedName>
    <definedName name="____tra114" localSheetId="5">#REF!</definedName>
    <definedName name="____tra114">#REF!</definedName>
    <definedName name="____tra116" localSheetId="7">#REF!</definedName>
    <definedName name="____tra116" localSheetId="2">#REF!</definedName>
    <definedName name="____tra116" localSheetId="8">#REF!</definedName>
    <definedName name="____tra116" localSheetId="5">#REF!</definedName>
    <definedName name="____tra116">#REF!</definedName>
    <definedName name="____tra118" localSheetId="7">#REF!</definedName>
    <definedName name="____tra118" localSheetId="2">#REF!</definedName>
    <definedName name="____tra118" localSheetId="8">#REF!</definedName>
    <definedName name="____tra118" localSheetId="5">#REF!</definedName>
    <definedName name="____tra118">#REF!</definedName>
    <definedName name="____tra120" localSheetId="7">#REF!</definedName>
    <definedName name="____tra120" localSheetId="2">#REF!</definedName>
    <definedName name="____tra120" localSheetId="8">#REF!</definedName>
    <definedName name="____tra120" localSheetId="5">#REF!</definedName>
    <definedName name="____tra120">#REF!</definedName>
    <definedName name="____tra122" localSheetId="7">#REF!</definedName>
    <definedName name="____tra122" localSheetId="2">#REF!</definedName>
    <definedName name="____tra122" localSheetId="8">#REF!</definedName>
    <definedName name="____tra122" localSheetId="5">#REF!</definedName>
    <definedName name="____tra122">#REF!</definedName>
    <definedName name="____tra124" localSheetId="7">#REF!</definedName>
    <definedName name="____tra124" localSheetId="2">#REF!</definedName>
    <definedName name="____tra124" localSheetId="8">#REF!</definedName>
    <definedName name="____tra124" localSheetId="5">#REF!</definedName>
    <definedName name="____tra124">#REF!</definedName>
    <definedName name="____tra126" localSheetId="7">#REF!</definedName>
    <definedName name="____tra126" localSheetId="2">#REF!</definedName>
    <definedName name="____tra126" localSheetId="8">#REF!</definedName>
    <definedName name="____tra126" localSheetId="5">#REF!</definedName>
    <definedName name="____tra126">#REF!</definedName>
    <definedName name="____tra128" localSheetId="7">#REF!</definedName>
    <definedName name="____tra128" localSheetId="2">#REF!</definedName>
    <definedName name="____tra128" localSheetId="8">#REF!</definedName>
    <definedName name="____tra128" localSheetId="5">#REF!</definedName>
    <definedName name="____tra128">#REF!</definedName>
    <definedName name="____tra130" localSheetId="7">#REF!</definedName>
    <definedName name="____tra130" localSheetId="2">#REF!</definedName>
    <definedName name="____tra130" localSheetId="8">#REF!</definedName>
    <definedName name="____tra130" localSheetId="5">#REF!</definedName>
    <definedName name="____tra130">#REF!</definedName>
    <definedName name="____tra132" localSheetId="7">#REF!</definedName>
    <definedName name="____tra132" localSheetId="2">#REF!</definedName>
    <definedName name="____tra132" localSheetId="8">#REF!</definedName>
    <definedName name="____tra132" localSheetId="5">#REF!</definedName>
    <definedName name="____tra132">#REF!</definedName>
    <definedName name="____tra134" localSheetId="7">#REF!</definedName>
    <definedName name="____tra134" localSheetId="2">#REF!</definedName>
    <definedName name="____tra134" localSheetId="8">#REF!</definedName>
    <definedName name="____tra134" localSheetId="5">#REF!</definedName>
    <definedName name="____tra134">#REF!</definedName>
    <definedName name="____tra136" localSheetId="7">#REF!</definedName>
    <definedName name="____tra136" localSheetId="2">#REF!</definedName>
    <definedName name="____tra136" localSheetId="8">#REF!</definedName>
    <definedName name="____tra136" localSheetId="5">#REF!</definedName>
    <definedName name="____tra136">#REF!</definedName>
    <definedName name="____tra138" localSheetId="7">#REF!</definedName>
    <definedName name="____tra138" localSheetId="2">#REF!</definedName>
    <definedName name="____tra138" localSheetId="8">#REF!</definedName>
    <definedName name="____tra138" localSheetId="5">#REF!</definedName>
    <definedName name="____tra138">#REF!</definedName>
    <definedName name="____tra140" localSheetId="7">#REF!</definedName>
    <definedName name="____tra140" localSheetId="2">#REF!</definedName>
    <definedName name="____tra140" localSheetId="8">#REF!</definedName>
    <definedName name="____tra140" localSheetId="5">#REF!</definedName>
    <definedName name="____tra140">#REF!</definedName>
    <definedName name="____tra70" localSheetId="7">#REF!</definedName>
    <definedName name="____tra70" localSheetId="2">#REF!</definedName>
    <definedName name="____tra70" localSheetId="8">#REF!</definedName>
    <definedName name="____tra70" localSheetId="5">#REF!</definedName>
    <definedName name="____tra70">#REF!</definedName>
    <definedName name="____tra72" localSheetId="7">#REF!</definedName>
    <definedName name="____tra72" localSheetId="2">#REF!</definedName>
    <definedName name="____tra72" localSheetId="8">#REF!</definedName>
    <definedName name="____tra72" localSheetId="5">#REF!</definedName>
    <definedName name="____tra72">#REF!</definedName>
    <definedName name="____tra74" localSheetId="7">#REF!</definedName>
    <definedName name="____tra74" localSheetId="2">#REF!</definedName>
    <definedName name="____tra74" localSheetId="8">#REF!</definedName>
    <definedName name="____tra74" localSheetId="5">#REF!</definedName>
    <definedName name="____tra74">#REF!</definedName>
    <definedName name="____tra76" localSheetId="7">#REF!</definedName>
    <definedName name="____tra76" localSheetId="2">#REF!</definedName>
    <definedName name="____tra76" localSheetId="8">#REF!</definedName>
    <definedName name="____tra76" localSheetId="5">#REF!</definedName>
    <definedName name="____tra76">#REF!</definedName>
    <definedName name="____tra78" localSheetId="7">#REF!</definedName>
    <definedName name="____tra78" localSheetId="2">#REF!</definedName>
    <definedName name="____tra78" localSheetId="8">#REF!</definedName>
    <definedName name="____tra78" localSheetId="5">#REF!</definedName>
    <definedName name="____tra78">#REF!</definedName>
    <definedName name="____tra80" localSheetId="7">#REF!</definedName>
    <definedName name="____tra80" localSheetId="2">#REF!</definedName>
    <definedName name="____tra80" localSheetId="8">#REF!</definedName>
    <definedName name="____tra80" localSheetId="5">#REF!</definedName>
    <definedName name="____tra80">#REF!</definedName>
    <definedName name="____tra82" localSheetId="7">#REF!</definedName>
    <definedName name="____tra82" localSheetId="2">#REF!</definedName>
    <definedName name="____tra82" localSheetId="8">#REF!</definedName>
    <definedName name="____tra82" localSheetId="5">#REF!</definedName>
    <definedName name="____tra82">#REF!</definedName>
    <definedName name="____tra84" localSheetId="7">#REF!</definedName>
    <definedName name="____tra84" localSheetId="2">#REF!</definedName>
    <definedName name="____tra84" localSheetId="8">#REF!</definedName>
    <definedName name="____tra84" localSheetId="5">#REF!</definedName>
    <definedName name="____tra84">#REF!</definedName>
    <definedName name="____tra86" localSheetId="7">#REF!</definedName>
    <definedName name="____tra86" localSheetId="2">#REF!</definedName>
    <definedName name="____tra86" localSheetId="8">#REF!</definedName>
    <definedName name="____tra86" localSheetId="5">#REF!</definedName>
    <definedName name="____tra86">#REF!</definedName>
    <definedName name="____tra88" localSheetId="7">#REF!</definedName>
    <definedName name="____tra88" localSheetId="2">#REF!</definedName>
    <definedName name="____tra88" localSheetId="8">#REF!</definedName>
    <definedName name="____tra88" localSheetId="5">#REF!</definedName>
    <definedName name="____tra88">#REF!</definedName>
    <definedName name="____tra90" localSheetId="7">#REF!</definedName>
    <definedName name="____tra90" localSheetId="2">#REF!</definedName>
    <definedName name="____tra90" localSheetId="8">#REF!</definedName>
    <definedName name="____tra90" localSheetId="5">#REF!</definedName>
    <definedName name="____tra90">#REF!</definedName>
    <definedName name="____tra92" localSheetId="7">#REF!</definedName>
    <definedName name="____tra92" localSheetId="2">#REF!</definedName>
    <definedName name="____tra92" localSheetId="8">#REF!</definedName>
    <definedName name="____tra92" localSheetId="5">#REF!</definedName>
    <definedName name="____tra92">#REF!</definedName>
    <definedName name="____tra94" localSheetId="7">#REF!</definedName>
    <definedName name="____tra94" localSheetId="2">#REF!</definedName>
    <definedName name="____tra94" localSheetId="8">#REF!</definedName>
    <definedName name="____tra94" localSheetId="5">#REF!</definedName>
    <definedName name="____tra94">#REF!</definedName>
    <definedName name="____tra96" localSheetId="7">#REF!</definedName>
    <definedName name="____tra96" localSheetId="2">#REF!</definedName>
    <definedName name="____tra96" localSheetId="8">#REF!</definedName>
    <definedName name="____tra96" localSheetId="5">#REF!</definedName>
    <definedName name="____tra96">#REF!</definedName>
    <definedName name="____tra98" localSheetId="7">#REF!</definedName>
    <definedName name="____tra98" localSheetId="2">#REF!</definedName>
    <definedName name="____tra98" localSheetId="8">#REF!</definedName>
    <definedName name="____tra98" localSheetId="5">#REF!</definedName>
    <definedName name="____tra98">#REF!</definedName>
    <definedName name="____Tru21" localSheetId="7" hidden="1">{"'Sheet1'!$L$16"}</definedName>
    <definedName name="____Tru21" localSheetId="2" hidden="1">{"'Sheet1'!$L$16"}</definedName>
    <definedName name="____Tru21" localSheetId="8" hidden="1">{"'Sheet1'!$L$16"}</definedName>
    <definedName name="____Tru21" hidden="1">{"'Sheet1'!$L$16"}</definedName>
    <definedName name="____tz593" localSheetId="7">#REF!</definedName>
    <definedName name="____tz593" localSheetId="2">#REF!</definedName>
    <definedName name="____tz593" localSheetId="8">#REF!</definedName>
    <definedName name="____tz593" localSheetId="5">#REF!</definedName>
    <definedName name="____tz593">#REF!</definedName>
    <definedName name="____VL100" localSheetId="7">#REF!</definedName>
    <definedName name="____VL100" localSheetId="2">#REF!</definedName>
    <definedName name="____VL100" localSheetId="8">#REF!</definedName>
    <definedName name="____VL100" localSheetId="5">#REF!</definedName>
    <definedName name="____VL100">#REF!</definedName>
    <definedName name="____VL200" localSheetId="7">#REF!</definedName>
    <definedName name="____VL200" localSheetId="2">#REF!</definedName>
    <definedName name="____VL200" localSheetId="8">#REF!</definedName>
    <definedName name="____VL200" localSheetId="5">#REF!</definedName>
    <definedName name="____VL200">#REF!</definedName>
    <definedName name="____VL250" localSheetId="7">#REF!</definedName>
    <definedName name="____VL250" localSheetId="2">#REF!</definedName>
    <definedName name="____VL250" localSheetId="8">#REF!</definedName>
    <definedName name="____VL250" localSheetId="5">#REF!</definedName>
    <definedName name="____VL250">#REF!</definedName>
    <definedName name="___a1" localSheetId="7" hidden="1">{"'Sheet1'!$L$16"}</definedName>
    <definedName name="___a1" localSheetId="2" hidden="1">{"'Sheet1'!$L$16"}</definedName>
    <definedName name="___a1" localSheetId="8" hidden="1">{"'Sheet1'!$L$16"}</definedName>
    <definedName name="___a1" hidden="1">{"'Sheet1'!$L$16"}</definedName>
    <definedName name="___atn1" localSheetId="7">#REF!</definedName>
    <definedName name="___atn1" localSheetId="2">#REF!</definedName>
    <definedName name="___atn1" localSheetId="8">#REF!</definedName>
    <definedName name="___atn1" localSheetId="5">#REF!</definedName>
    <definedName name="___atn1">#REF!</definedName>
    <definedName name="___atn10" localSheetId="7">#REF!</definedName>
    <definedName name="___atn10" localSheetId="2">#REF!</definedName>
    <definedName name="___atn10" localSheetId="8">#REF!</definedName>
    <definedName name="___atn10" localSheetId="5">#REF!</definedName>
    <definedName name="___atn10">#REF!</definedName>
    <definedName name="___atn2" localSheetId="7">#REF!</definedName>
    <definedName name="___atn2" localSheetId="2">#REF!</definedName>
    <definedName name="___atn2" localSheetId="8">#REF!</definedName>
    <definedName name="___atn2" localSheetId="5">#REF!</definedName>
    <definedName name="___atn2">#REF!</definedName>
    <definedName name="___atn3" localSheetId="7">#REF!</definedName>
    <definedName name="___atn3" localSheetId="2">#REF!</definedName>
    <definedName name="___atn3" localSheetId="8">#REF!</definedName>
    <definedName name="___atn3" localSheetId="5">#REF!</definedName>
    <definedName name="___atn3">#REF!</definedName>
    <definedName name="___atn4" localSheetId="7">#REF!</definedName>
    <definedName name="___atn4" localSheetId="2">#REF!</definedName>
    <definedName name="___atn4" localSheetId="8">#REF!</definedName>
    <definedName name="___atn4" localSheetId="5">#REF!</definedName>
    <definedName name="___atn4">#REF!</definedName>
    <definedName name="___atn5" localSheetId="7">#REF!</definedName>
    <definedName name="___atn5" localSheetId="2">#REF!</definedName>
    <definedName name="___atn5" localSheetId="8">#REF!</definedName>
    <definedName name="___atn5" localSheetId="5">#REF!</definedName>
    <definedName name="___atn5">#REF!</definedName>
    <definedName name="___atn6" localSheetId="7">#REF!</definedName>
    <definedName name="___atn6" localSheetId="2">#REF!</definedName>
    <definedName name="___atn6" localSheetId="8">#REF!</definedName>
    <definedName name="___atn6" localSheetId="5">#REF!</definedName>
    <definedName name="___atn6">#REF!</definedName>
    <definedName name="___atn7" localSheetId="7">#REF!</definedName>
    <definedName name="___atn7" localSheetId="2">#REF!</definedName>
    <definedName name="___atn7" localSheetId="8">#REF!</definedName>
    <definedName name="___atn7" localSheetId="5">#REF!</definedName>
    <definedName name="___atn7">#REF!</definedName>
    <definedName name="___atn8" localSheetId="7">#REF!</definedName>
    <definedName name="___atn8" localSheetId="2">#REF!</definedName>
    <definedName name="___atn8" localSheetId="8">#REF!</definedName>
    <definedName name="___atn8" localSheetId="5">#REF!</definedName>
    <definedName name="___atn8">#REF!</definedName>
    <definedName name="___atn9" localSheetId="7">#REF!</definedName>
    <definedName name="___atn9" localSheetId="2">#REF!</definedName>
    <definedName name="___atn9" localSheetId="8">#REF!</definedName>
    <definedName name="___atn9" localSheetId="5">#REF!</definedName>
    <definedName name="___atn9">#REF!</definedName>
    <definedName name="___B1" localSheetId="7" hidden="1">{"'Sheet1'!$L$16"}</definedName>
    <definedName name="___B1" localSheetId="2" hidden="1">{"'Sheet1'!$L$16"}</definedName>
    <definedName name="___B1" localSheetId="8" hidden="1">{"'Sheet1'!$L$16"}</definedName>
    <definedName name="___B1" hidden="1">{"'Sheet1'!$L$16"}</definedName>
    <definedName name="___ban2" localSheetId="7" hidden="1">{"'Sheet1'!$L$16"}</definedName>
    <definedName name="___ban2" localSheetId="2" hidden="1">{"'Sheet1'!$L$16"}</definedName>
    <definedName name="___ban2" localSheetId="8" hidden="1">{"'Sheet1'!$L$16"}</definedName>
    <definedName name="___ban2" hidden="1">{"'Sheet1'!$L$16"}</definedName>
    <definedName name="___boi1" localSheetId="7">#REF!</definedName>
    <definedName name="___boi1" localSheetId="2">#REF!</definedName>
    <definedName name="___boi1" localSheetId="8">#REF!</definedName>
    <definedName name="___boi1" localSheetId="5">#REF!</definedName>
    <definedName name="___boi1">#REF!</definedName>
    <definedName name="___boi2" localSheetId="7">#REF!</definedName>
    <definedName name="___boi2" localSheetId="2">#REF!</definedName>
    <definedName name="___boi2" localSheetId="8">#REF!</definedName>
    <definedName name="___boi2" localSheetId="5">#REF!</definedName>
    <definedName name="___boi2">#REF!</definedName>
    <definedName name="___btm10" localSheetId="7">#REF!</definedName>
    <definedName name="___btm10" localSheetId="2">#REF!</definedName>
    <definedName name="___btm10" localSheetId="8">#REF!</definedName>
    <definedName name="___btm10" localSheetId="5">#REF!</definedName>
    <definedName name="___btm10">#REF!</definedName>
    <definedName name="___cao1" localSheetId="7">#REF!</definedName>
    <definedName name="___cao1" localSheetId="2">#REF!</definedName>
    <definedName name="___cao1" localSheetId="8">#REF!</definedName>
    <definedName name="___cao1" localSheetId="5">#REF!</definedName>
    <definedName name="___cao1">#REF!</definedName>
    <definedName name="___cao2" localSheetId="7">#REF!</definedName>
    <definedName name="___cao2" localSheetId="2">#REF!</definedName>
    <definedName name="___cao2" localSheetId="8">#REF!</definedName>
    <definedName name="___cao2" localSheetId="5">#REF!</definedName>
    <definedName name="___cao2">#REF!</definedName>
    <definedName name="___cao3" localSheetId="7">#REF!</definedName>
    <definedName name="___cao3" localSheetId="2">#REF!</definedName>
    <definedName name="___cao3" localSheetId="8">#REF!</definedName>
    <definedName name="___cao3" localSheetId="5">#REF!</definedName>
    <definedName name="___cao3">#REF!</definedName>
    <definedName name="___cao4" localSheetId="7">#REF!</definedName>
    <definedName name="___cao4" localSheetId="2">#REF!</definedName>
    <definedName name="___cao4" localSheetId="8">#REF!</definedName>
    <definedName name="___cao4" localSheetId="5">#REF!</definedName>
    <definedName name="___cao4">#REF!</definedName>
    <definedName name="___cao5" localSheetId="7">#REF!</definedName>
    <definedName name="___cao5" localSheetId="2">#REF!</definedName>
    <definedName name="___cao5" localSheetId="8">#REF!</definedName>
    <definedName name="___cao5" localSheetId="5">#REF!</definedName>
    <definedName name="___cao5">#REF!</definedName>
    <definedName name="___cao6" localSheetId="7">#REF!</definedName>
    <definedName name="___cao6" localSheetId="2">#REF!</definedName>
    <definedName name="___cao6" localSheetId="8">#REF!</definedName>
    <definedName name="___cao6" localSheetId="5">#REF!</definedName>
    <definedName name="___cao6">#REF!</definedName>
    <definedName name="___CON1" localSheetId="7">#REF!</definedName>
    <definedName name="___CON1" localSheetId="2">#REF!</definedName>
    <definedName name="___CON1" localSheetId="8">#REF!</definedName>
    <definedName name="___CON1" localSheetId="5">#REF!</definedName>
    <definedName name="___CON1">#REF!</definedName>
    <definedName name="___CON2" localSheetId="7">#REF!</definedName>
    <definedName name="___CON2" localSheetId="2">#REF!</definedName>
    <definedName name="___CON2" localSheetId="8">#REF!</definedName>
    <definedName name="___CON2" localSheetId="5">#REF!</definedName>
    <definedName name="___CON2">#REF!</definedName>
    <definedName name="___dai1" localSheetId="7">#REF!</definedName>
    <definedName name="___dai1" localSheetId="2">#REF!</definedName>
    <definedName name="___dai1" localSheetId="8">#REF!</definedName>
    <definedName name="___dai1" localSheetId="5">#REF!</definedName>
    <definedName name="___dai1">#REF!</definedName>
    <definedName name="___dai2" localSheetId="7">#REF!</definedName>
    <definedName name="___dai2" localSheetId="2">#REF!</definedName>
    <definedName name="___dai2" localSheetId="8">#REF!</definedName>
    <definedName name="___dai2" localSheetId="5">#REF!</definedName>
    <definedName name="___dai2">#REF!</definedName>
    <definedName name="___dai3" localSheetId="7">#REF!</definedName>
    <definedName name="___dai3" localSheetId="2">#REF!</definedName>
    <definedName name="___dai3" localSheetId="8">#REF!</definedName>
    <definedName name="___dai3" localSheetId="5">#REF!</definedName>
    <definedName name="___dai3">#REF!</definedName>
    <definedName name="___dai4" localSheetId="7">#REF!</definedName>
    <definedName name="___dai4" localSheetId="2">#REF!</definedName>
    <definedName name="___dai4" localSheetId="8">#REF!</definedName>
    <definedName name="___dai4" localSheetId="5">#REF!</definedName>
    <definedName name="___dai4">#REF!</definedName>
    <definedName name="___dai5" localSheetId="7">#REF!</definedName>
    <definedName name="___dai5" localSheetId="2">#REF!</definedName>
    <definedName name="___dai5" localSheetId="8">#REF!</definedName>
    <definedName name="___dai5" localSheetId="5">#REF!</definedName>
    <definedName name="___dai5">#REF!</definedName>
    <definedName name="___dai6" localSheetId="7">#REF!</definedName>
    <definedName name="___dai6" localSheetId="2">#REF!</definedName>
    <definedName name="___dai6" localSheetId="8">#REF!</definedName>
    <definedName name="___dai6" localSheetId="5">#REF!</definedName>
    <definedName name="___dai6">#REF!</definedName>
    <definedName name="___dan1" localSheetId="7">#REF!</definedName>
    <definedName name="___dan1" localSheetId="2">#REF!</definedName>
    <definedName name="___dan1" localSheetId="8">#REF!</definedName>
    <definedName name="___dan1" localSheetId="5">#REF!</definedName>
    <definedName name="___dan1">#REF!</definedName>
    <definedName name="___dan2" localSheetId="7">#REF!</definedName>
    <definedName name="___dan2" localSheetId="2">#REF!</definedName>
    <definedName name="___dan2" localSheetId="8">#REF!</definedName>
    <definedName name="___dan2" localSheetId="5">#REF!</definedName>
    <definedName name="___dan2">#REF!</definedName>
    <definedName name="___ddn400" localSheetId="7">#REF!</definedName>
    <definedName name="___ddn400" localSheetId="2">#REF!</definedName>
    <definedName name="___ddn400" localSheetId="8">#REF!</definedName>
    <definedName name="___ddn400" localSheetId="5">#REF!</definedName>
    <definedName name="___ddn400">#REF!</definedName>
    <definedName name="___ddn600" localSheetId="7">#REF!</definedName>
    <definedName name="___ddn600" localSheetId="2">#REF!</definedName>
    <definedName name="___ddn600" localSheetId="8">#REF!</definedName>
    <definedName name="___ddn600" localSheetId="5">#REF!</definedName>
    <definedName name="___ddn600">#REF!</definedName>
    <definedName name="___Goi8" localSheetId="2" hidden="1">{"'Sheet1'!$L$16"}</definedName>
    <definedName name="___Goi8" hidden="1">{"'Sheet1'!$L$16"}</definedName>
    <definedName name="___h1" localSheetId="7" hidden="1">{"'Sheet1'!$L$16"}</definedName>
    <definedName name="___h1" localSheetId="2" hidden="1">{"'Sheet1'!$L$16"}</definedName>
    <definedName name="___h1" localSheetId="8" hidden="1">{"'Sheet1'!$L$16"}</definedName>
    <definedName name="___h1" hidden="1">{"'Sheet1'!$L$16"}</definedName>
    <definedName name="___hsm2">1.1289</definedName>
    <definedName name="___hu1" localSheetId="7" hidden="1">{"'Sheet1'!$L$16"}</definedName>
    <definedName name="___hu1" localSheetId="2" hidden="1">{"'Sheet1'!$L$16"}</definedName>
    <definedName name="___hu1" localSheetId="8" hidden="1">{"'Sheet1'!$L$16"}</definedName>
    <definedName name="___hu1" hidden="1">{"'Sheet1'!$L$16"}</definedName>
    <definedName name="___hu2" localSheetId="7" hidden="1">{"'Sheet1'!$L$16"}</definedName>
    <definedName name="___hu2" localSheetId="2" hidden="1">{"'Sheet1'!$L$16"}</definedName>
    <definedName name="___hu2" localSheetId="8" hidden="1">{"'Sheet1'!$L$16"}</definedName>
    <definedName name="___hu2" hidden="1">{"'Sheet1'!$L$16"}</definedName>
    <definedName name="___hu5" localSheetId="7" hidden="1">{"'Sheet1'!$L$16"}</definedName>
    <definedName name="___hu5" localSheetId="2" hidden="1">{"'Sheet1'!$L$16"}</definedName>
    <definedName name="___hu5" localSheetId="8" hidden="1">{"'Sheet1'!$L$16"}</definedName>
    <definedName name="___hu5" hidden="1">{"'Sheet1'!$L$16"}</definedName>
    <definedName name="___hu6" localSheetId="7" hidden="1">{"'Sheet1'!$L$16"}</definedName>
    <definedName name="___hu6" localSheetId="2" hidden="1">{"'Sheet1'!$L$16"}</definedName>
    <definedName name="___hu6" localSheetId="8" hidden="1">{"'Sheet1'!$L$16"}</definedName>
    <definedName name="___hu6" hidden="1">{"'Sheet1'!$L$16"}</definedName>
    <definedName name="___isc1">0.035</definedName>
    <definedName name="___isc2">0.02</definedName>
    <definedName name="___isc3">0.054</definedName>
    <definedName name="___KM188" localSheetId="7">#REF!</definedName>
    <definedName name="___KM188" localSheetId="2">#REF!</definedName>
    <definedName name="___KM188" localSheetId="8">#REF!</definedName>
    <definedName name="___KM188" localSheetId="5">#REF!</definedName>
    <definedName name="___KM188">#REF!</definedName>
    <definedName name="___km189" localSheetId="7">#REF!</definedName>
    <definedName name="___km189" localSheetId="2">#REF!</definedName>
    <definedName name="___km189" localSheetId="8">#REF!</definedName>
    <definedName name="___km189" localSheetId="5">#REF!</definedName>
    <definedName name="___km189">#REF!</definedName>
    <definedName name="___km190" localSheetId="7">#REF!</definedName>
    <definedName name="___km190" localSheetId="2">#REF!</definedName>
    <definedName name="___km190" localSheetId="8">#REF!</definedName>
    <definedName name="___km190" localSheetId="5">#REF!</definedName>
    <definedName name="___km190">#REF!</definedName>
    <definedName name="___km191" localSheetId="7">#REF!</definedName>
    <definedName name="___km191" localSheetId="2">#REF!</definedName>
    <definedName name="___km191" localSheetId="8">#REF!</definedName>
    <definedName name="___km191" localSheetId="5">#REF!</definedName>
    <definedName name="___km191">#REF!</definedName>
    <definedName name="___km192" localSheetId="7">#REF!</definedName>
    <definedName name="___km192" localSheetId="2">#REF!</definedName>
    <definedName name="___km192" localSheetId="8">#REF!</definedName>
    <definedName name="___km192" localSheetId="5">#REF!</definedName>
    <definedName name="___km192">#REF!</definedName>
    <definedName name="___km193" localSheetId="7">#REF!</definedName>
    <definedName name="___km193" localSheetId="2">#REF!</definedName>
    <definedName name="___km193" localSheetId="8">#REF!</definedName>
    <definedName name="___km193" localSheetId="5">#REF!</definedName>
    <definedName name="___km193">#REF!</definedName>
    <definedName name="___km194" localSheetId="7">#REF!</definedName>
    <definedName name="___km194" localSheetId="2">#REF!</definedName>
    <definedName name="___km194" localSheetId="8">#REF!</definedName>
    <definedName name="___km194" localSheetId="5">#REF!</definedName>
    <definedName name="___km194">#REF!</definedName>
    <definedName name="___km195" localSheetId="7">#REF!</definedName>
    <definedName name="___km195" localSheetId="2">#REF!</definedName>
    <definedName name="___km195" localSheetId="8">#REF!</definedName>
    <definedName name="___km195" localSheetId="5">#REF!</definedName>
    <definedName name="___km195">#REF!</definedName>
    <definedName name="___km196" localSheetId="7">#REF!</definedName>
    <definedName name="___km196" localSheetId="2">#REF!</definedName>
    <definedName name="___km196" localSheetId="8">#REF!</definedName>
    <definedName name="___km196" localSheetId="5">#REF!</definedName>
    <definedName name="___km196">#REF!</definedName>
    <definedName name="___km197" localSheetId="7">#REF!</definedName>
    <definedName name="___km197" localSheetId="2">#REF!</definedName>
    <definedName name="___km197" localSheetId="8">#REF!</definedName>
    <definedName name="___km197" localSheetId="5">#REF!</definedName>
    <definedName name="___km197">#REF!</definedName>
    <definedName name="___km198" localSheetId="7">#REF!</definedName>
    <definedName name="___km198" localSheetId="2">#REF!</definedName>
    <definedName name="___km198" localSheetId="8">#REF!</definedName>
    <definedName name="___km198" localSheetId="5">#REF!</definedName>
    <definedName name="___km198">#REF!</definedName>
    <definedName name="___Lan1" localSheetId="2" hidden="1">{"'Sheet1'!$L$16"}</definedName>
    <definedName name="___Lan1" hidden="1">{"'Sheet1'!$L$16"}</definedName>
    <definedName name="___LAN3" localSheetId="2" hidden="1">{"'Sheet1'!$L$16"}</definedName>
    <definedName name="___LAN3" hidden="1">{"'Sheet1'!$L$16"}</definedName>
    <definedName name="___lap1" localSheetId="7">#REF!</definedName>
    <definedName name="___lap1" localSheetId="2">#REF!</definedName>
    <definedName name="___lap1" localSheetId="8">#REF!</definedName>
    <definedName name="___lap1" localSheetId="5">#REF!</definedName>
    <definedName name="___lap1">#REF!</definedName>
    <definedName name="___lap2" localSheetId="7">#REF!</definedName>
    <definedName name="___lap2" localSheetId="2">#REF!</definedName>
    <definedName name="___lap2" localSheetId="8">#REF!</definedName>
    <definedName name="___lap2" localSheetId="5">#REF!</definedName>
    <definedName name="___lap2">#REF!</definedName>
    <definedName name="___M36" localSheetId="7" hidden="1">{"'Sheet1'!$L$16"}</definedName>
    <definedName name="___M36" localSheetId="2" hidden="1">{"'Sheet1'!$L$16"}</definedName>
    <definedName name="___M36" localSheetId="8" hidden="1">{"'Sheet1'!$L$16"}</definedName>
    <definedName name="___M36" hidden="1">{"'Sheet1'!$L$16"}</definedName>
    <definedName name="___MAC12" localSheetId="7">#REF!</definedName>
    <definedName name="___MAC12" localSheetId="2">#REF!</definedName>
    <definedName name="___MAC12" localSheetId="8">#REF!</definedName>
    <definedName name="___MAC12" localSheetId="5">#REF!</definedName>
    <definedName name="___MAC12">#REF!</definedName>
    <definedName name="___MAC46" localSheetId="7">#REF!</definedName>
    <definedName name="___MAC46" localSheetId="2">#REF!</definedName>
    <definedName name="___MAC46" localSheetId="8">#REF!</definedName>
    <definedName name="___MAC46" localSheetId="5">#REF!</definedName>
    <definedName name="___MAC46">#REF!</definedName>
    <definedName name="___NCL100" localSheetId="7">#REF!</definedName>
    <definedName name="___NCL100" localSheetId="2">#REF!</definedName>
    <definedName name="___NCL100" localSheetId="8">#REF!</definedName>
    <definedName name="___NCL100" localSheetId="5">#REF!</definedName>
    <definedName name="___NCL100">#REF!</definedName>
    <definedName name="___NCL200" localSheetId="7">#REF!</definedName>
    <definedName name="___NCL200" localSheetId="2">#REF!</definedName>
    <definedName name="___NCL200" localSheetId="8">#REF!</definedName>
    <definedName name="___NCL200" localSheetId="5">#REF!</definedName>
    <definedName name="___NCL200">#REF!</definedName>
    <definedName name="___NCL250" localSheetId="7">#REF!</definedName>
    <definedName name="___NCL250" localSheetId="2">#REF!</definedName>
    <definedName name="___NCL250" localSheetId="8">#REF!</definedName>
    <definedName name="___NCL250" localSheetId="5">#REF!</definedName>
    <definedName name="___NCL250">#REF!</definedName>
    <definedName name="___NET2" localSheetId="7">#REF!</definedName>
    <definedName name="___NET2" localSheetId="2">#REF!</definedName>
    <definedName name="___NET2" localSheetId="8">#REF!</definedName>
    <definedName name="___NET2" localSheetId="5">#REF!</definedName>
    <definedName name="___NET2">#REF!</definedName>
    <definedName name="___nin190" localSheetId="7">#REF!</definedName>
    <definedName name="___nin190" localSheetId="2">#REF!</definedName>
    <definedName name="___nin190" localSheetId="8">#REF!</definedName>
    <definedName name="___nin190" localSheetId="5">#REF!</definedName>
    <definedName name="___nin190">#REF!</definedName>
    <definedName name="___NSO2" localSheetId="7" hidden="1">{"'Sheet1'!$L$16"}</definedName>
    <definedName name="___NSO2" localSheetId="2" hidden="1">{"'Sheet1'!$L$16"}</definedName>
    <definedName name="___NSO2" localSheetId="8" hidden="1">{"'Sheet1'!$L$16"}</definedName>
    <definedName name="___NSO2" hidden="1">{"'Sheet1'!$L$16"}</definedName>
    <definedName name="___PA3" localSheetId="7" hidden="1">{"'Sheet1'!$L$16"}</definedName>
    <definedName name="___PA3" localSheetId="2" hidden="1">{"'Sheet1'!$L$16"}</definedName>
    <definedName name="___PA3" localSheetId="8" hidden="1">{"'Sheet1'!$L$16"}</definedName>
    <definedName name="___PA3" hidden="1">{"'Sheet1'!$L$16"}</definedName>
    <definedName name="___phi10" localSheetId="7">#REF!</definedName>
    <definedName name="___phi10" localSheetId="2">#REF!</definedName>
    <definedName name="___phi10" localSheetId="8">#REF!</definedName>
    <definedName name="___phi10" localSheetId="5">#REF!</definedName>
    <definedName name="___phi10">#REF!</definedName>
    <definedName name="___phi12" localSheetId="7">#REF!</definedName>
    <definedName name="___phi12" localSheetId="2">#REF!</definedName>
    <definedName name="___phi12" localSheetId="8">#REF!</definedName>
    <definedName name="___phi12" localSheetId="5">#REF!</definedName>
    <definedName name="___phi12">#REF!</definedName>
    <definedName name="___phi14" localSheetId="7">#REF!</definedName>
    <definedName name="___phi14" localSheetId="2">#REF!</definedName>
    <definedName name="___phi14" localSheetId="8">#REF!</definedName>
    <definedName name="___phi14" localSheetId="5">#REF!</definedName>
    <definedName name="___phi14">#REF!</definedName>
    <definedName name="___phi16" localSheetId="7">#REF!</definedName>
    <definedName name="___phi16" localSheetId="2">#REF!</definedName>
    <definedName name="___phi16" localSheetId="8">#REF!</definedName>
    <definedName name="___phi16" localSheetId="5">#REF!</definedName>
    <definedName name="___phi16">#REF!</definedName>
    <definedName name="___phi18" localSheetId="7">#REF!</definedName>
    <definedName name="___phi18" localSheetId="2">#REF!</definedName>
    <definedName name="___phi18" localSheetId="8">#REF!</definedName>
    <definedName name="___phi18" localSheetId="5">#REF!</definedName>
    <definedName name="___phi18">#REF!</definedName>
    <definedName name="___phi20" localSheetId="7">#REF!</definedName>
    <definedName name="___phi20" localSheetId="2">#REF!</definedName>
    <definedName name="___phi20" localSheetId="8">#REF!</definedName>
    <definedName name="___phi20" localSheetId="5">#REF!</definedName>
    <definedName name="___phi20">#REF!</definedName>
    <definedName name="___phi22" localSheetId="7">#REF!</definedName>
    <definedName name="___phi22" localSheetId="2">#REF!</definedName>
    <definedName name="___phi22" localSheetId="8">#REF!</definedName>
    <definedName name="___phi22" localSheetId="5">#REF!</definedName>
    <definedName name="___phi22">#REF!</definedName>
    <definedName name="___phi25" localSheetId="7">#REF!</definedName>
    <definedName name="___phi25" localSheetId="2">#REF!</definedName>
    <definedName name="___phi25" localSheetId="8">#REF!</definedName>
    <definedName name="___phi25" localSheetId="5">#REF!</definedName>
    <definedName name="___phi25">#REF!</definedName>
    <definedName name="___phi28" localSheetId="7">#REF!</definedName>
    <definedName name="___phi28" localSheetId="2">#REF!</definedName>
    <definedName name="___phi28" localSheetId="8">#REF!</definedName>
    <definedName name="___phi28" localSheetId="5">#REF!</definedName>
    <definedName name="___phi28">#REF!</definedName>
    <definedName name="___phi6" localSheetId="7">#REF!</definedName>
    <definedName name="___phi6" localSheetId="2">#REF!</definedName>
    <definedName name="___phi6" localSheetId="8">#REF!</definedName>
    <definedName name="___phi6" localSheetId="5">#REF!</definedName>
    <definedName name="___phi6">#REF!</definedName>
    <definedName name="___phi8" localSheetId="7">#REF!</definedName>
    <definedName name="___phi8" localSheetId="2">#REF!</definedName>
    <definedName name="___phi8" localSheetId="8">#REF!</definedName>
    <definedName name="___phi8" localSheetId="5">#REF!</definedName>
    <definedName name="___phi8">#REF!</definedName>
    <definedName name="___Pl2" localSheetId="7" hidden="1">{"'Sheet1'!$L$16"}</definedName>
    <definedName name="___Pl2" localSheetId="2" hidden="1">{"'Sheet1'!$L$16"}</definedName>
    <definedName name="___Pl2" localSheetId="8" hidden="1">{"'Sheet1'!$L$16"}</definedName>
    <definedName name="___Pl2" hidden="1">{"'Sheet1'!$L$16"}</definedName>
    <definedName name="___PL3" localSheetId="7" hidden="1">#REF!</definedName>
    <definedName name="___PL3" localSheetId="2" hidden="1">#REF!</definedName>
    <definedName name="___PL3" localSheetId="8" hidden="1">#REF!</definedName>
    <definedName name="___PL3" localSheetId="5" hidden="1">#REF!</definedName>
    <definedName name="___PL3" hidden="1">#REF!</definedName>
    <definedName name="___Sat27" localSheetId="7">#REF!</definedName>
    <definedName name="___Sat27" localSheetId="2">#REF!</definedName>
    <definedName name="___Sat27" localSheetId="8">#REF!</definedName>
    <definedName name="___Sat27" localSheetId="5">#REF!</definedName>
    <definedName name="___Sat27">#REF!</definedName>
    <definedName name="___Sat6" localSheetId="7">#REF!</definedName>
    <definedName name="___Sat6" localSheetId="2">#REF!</definedName>
    <definedName name="___Sat6" localSheetId="8">#REF!</definedName>
    <definedName name="___Sat6" localSheetId="5">#REF!</definedName>
    <definedName name="___Sat6">#REF!</definedName>
    <definedName name="___sc1" localSheetId="7">#REF!</definedName>
    <definedName name="___sc1" localSheetId="2">#REF!</definedName>
    <definedName name="___sc1" localSheetId="8">#REF!</definedName>
    <definedName name="___sc1" localSheetId="5">#REF!</definedName>
    <definedName name="___sc1">#REF!</definedName>
    <definedName name="___SC2" localSheetId="7">#REF!</definedName>
    <definedName name="___SC2" localSheetId="2">#REF!</definedName>
    <definedName name="___SC2" localSheetId="8">#REF!</definedName>
    <definedName name="___SC2" localSheetId="5">#REF!</definedName>
    <definedName name="___SC2">#REF!</definedName>
    <definedName name="___sc3" localSheetId="7">#REF!</definedName>
    <definedName name="___sc3" localSheetId="2">#REF!</definedName>
    <definedName name="___sc3" localSheetId="8">#REF!</definedName>
    <definedName name="___sc3" localSheetId="5">#REF!</definedName>
    <definedName name="___sc3">#REF!</definedName>
    <definedName name="___slg1" localSheetId="7">#REF!</definedName>
    <definedName name="___slg1" localSheetId="2">#REF!</definedName>
    <definedName name="___slg1" localSheetId="8">#REF!</definedName>
    <definedName name="___slg1" localSheetId="5">#REF!</definedName>
    <definedName name="___slg1">#REF!</definedName>
    <definedName name="___slg2" localSheetId="7">#REF!</definedName>
    <definedName name="___slg2" localSheetId="2">#REF!</definedName>
    <definedName name="___slg2" localSheetId="8">#REF!</definedName>
    <definedName name="___slg2" localSheetId="5">#REF!</definedName>
    <definedName name="___slg2">#REF!</definedName>
    <definedName name="___slg3" localSheetId="7">#REF!</definedName>
    <definedName name="___slg3" localSheetId="2">#REF!</definedName>
    <definedName name="___slg3" localSheetId="8">#REF!</definedName>
    <definedName name="___slg3" localSheetId="5">#REF!</definedName>
    <definedName name="___slg3">#REF!</definedName>
    <definedName name="___slg4" localSheetId="7">#REF!</definedName>
    <definedName name="___slg4" localSheetId="2">#REF!</definedName>
    <definedName name="___slg4" localSheetId="8">#REF!</definedName>
    <definedName name="___slg4" localSheetId="5">#REF!</definedName>
    <definedName name="___slg4">#REF!</definedName>
    <definedName name="___slg5" localSheetId="7">#REF!</definedName>
    <definedName name="___slg5" localSheetId="2">#REF!</definedName>
    <definedName name="___slg5" localSheetId="8">#REF!</definedName>
    <definedName name="___slg5" localSheetId="5">#REF!</definedName>
    <definedName name="___slg5">#REF!</definedName>
    <definedName name="___slg6" localSheetId="7">#REF!</definedName>
    <definedName name="___slg6" localSheetId="2">#REF!</definedName>
    <definedName name="___slg6" localSheetId="8">#REF!</definedName>
    <definedName name="___slg6" localSheetId="5">#REF!</definedName>
    <definedName name="___slg6">#REF!</definedName>
    <definedName name="___SN3" localSheetId="7">#REF!</definedName>
    <definedName name="___SN3" localSheetId="2">#REF!</definedName>
    <definedName name="___SN3" localSheetId="8">#REF!</definedName>
    <definedName name="___SN3" localSheetId="5">#REF!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d1" localSheetId="2" hidden="1">{"'Sheet1'!$L$16"}</definedName>
    <definedName name="___td1" hidden="1">{"'Sheet1'!$L$16"}</definedName>
    <definedName name="___TL1" localSheetId="7">#REF!</definedName>
    <definedName name="___TL1" localSheetId="2">#REF!</definedName>
    <definedName name="___TL1" localSheetId="8">#REF!</definedName>
    <definedName name="___TL1" localSheetId="5">#REF!</definedName>
    <definedName name="___TL1">#REF!</definedName>
    <definedName name="___TL2" localSheetId="7">#REF!</definedName>
    <definedName name="___TL2" localSheetId="2">#REF!</definedName>
    <definedName name="___TL2" localSheetId="8">#REF!</definedName>
    <definedName name="___TL2" localSheetId="5">#REF!</definedName>
    <definedName name="___TL2">#REF!</definedName>
    <definedName name="___TL3" localSheetId="7">#REF!</definedName>
    <definedName name="___TL3" localSheetId="2">#REF!</definedName>
    <definedName name="___TL3" localSheetId="8">#REF!</definedName>
    <definedName name="___TL3" localSheetId="5">#REF!</definedName>
    <definedName name="___TL3">#REF!</definedName>
    <definedName name="___TLA120" localSheetId="7">#REF!</definedName>
    <definedName name="___TLA120" localSheetId="2">#REF!</definedName>
    <definedName name="___TLA120" localSheetId="8">#REF!</definedName>
    <definedName name="___TLA120" localSheetId="5">#REF!</definedName>
    <definedName name="___TLA120">#REF!</definedName>
    <definedName name="___TLA35" localSheetId="7">#REF!</definedName>
    <definedName name="___TLA35" localSheetId="2">#REF!</definedName>
    <definedName name="___TLA35" localSheetId="8">#REF!</definedName>
    <definedName name="___TLA35" localSheetId="5">#REF!</definedName>
    <definedName name="___TLA35">#REF!</definedName>
    <definedName name="___TLA50" localSheetId="7">#REF!</definedName>
    <definedName name="___TLA50" localSheetId="2">#REF!</definedName>
    <definedName name="___TLA50" localSheetId="8">#REF!</definedName>
    <definedName name="___TLA50" localSheetId="5">#REF!</definedName>
    <definedName name="___TLA50">#REF!</definedName>
    <definedName name="___TLA70" localSheetId="7">#REF!</definedName>
    <definedName name="___TLA70" localSheetId="2">#REF!</definedName>
    <definedName name="___TLA70" localSheetId="8">#REF!</definedName>
    <definedName name="___TLA70" localSheetId="5">#REF!</definedName>
    <definedName name="___TLA70">#REF!</definedName>
    <definedName name="___TLA95" localSheetId="7">#REF!</definedName>
    <definedName name="___TLA95" localSheetId="2">#REF!</definedName>
    <definedName name="___TLA95" localSheetId="8">#REF!</definedName>
    <definedName name="___TLA95" localSheetId="5">#REF!</definedName>
    <definedName name="___TLA95">#REF!</definedName>
    <definedName name="___tra100" localSheetId="7">#REF!</definedName>
    <definedName name="___tra100" localSheetId="2">#REF!</definedName>
    <definedName name="___tra100" localSheetId="8">#REF!</definedName>
    <definedName name="___tra100" localSheetId="5">#REF!</definedName>
    <definedName name="___tra100">#REF!</definedName>
    <definedName name="___tra102" localSheetId="7">#REF!</definedName>
    <definedName name="___tra102" localSheetId="2">#REF!</definedName>
    <definedName name="___tra102" localSheetId="8">#REF!</definedName>
    <definedName name="___tra102" localSheetId="5">#REF!</definedName>
    <definedName name="___tra102">#REF!</definedName>
    <definedName name="___tra104" localSheetId="7">#REF!</definedName>
    <definedName name="___tra104" localSheetId="2">#REF!</definedName>
    <definedName name="___tra104" localSheetId="8">#REF!</definedName>
    <definedName name="___tra104" localSheetId="5">#REF!</definedName>
    <definedName name="___tra104">#REF!</definedName>
    <definedName name="___tra106" localSheetId="7">#REF!</definedName>
    <definedName name="___tra106" localSheetId="2">#REF!</definedName>
    <definedName name="___tra106" localSheetId="8">#REF!</definedName>
    <definedName name="___tra106" localSheetId="5">#REF!</definedName>
    <definedName name="___tra106">#REF!</definedName>
    <definedName name="___tra108" localSheetId="7">#REF!</definedName>
    <definedName name="___tra108" localSheetId="2">#REF!</definedName>
    <definedName name="___tra108" localSheetId="8">#REF!</definedName>
    <definedName name="___tra108" localSheetId="5">#REF!</definedName>
    <definedName name="___tra108">#REF!</definedName>
    <definedName name="___tra110" localSheetId="7">#REF!</definedName>
    <definedName name="___tra110" localSheetId="2">#REF!</definedName>
    <definedName name="___tra110" localSheetId="8">#REF!</definedName>
    <definedName name="___tra110" localSheetId="5">#REF!</definedName>
    <definedName name="___tra110">#REF!</definedName>
    <definedName name="___tra112" localSheetId="7">#REF!</definedName>
    <definedName name="___tra112" localSheetId="2">#REF!</definedName>
    <definedName name="___tra112" localSheetId="8">#REF!</definedName>
    <definedName name="___tra112" localSheetId="5">#REF!</definedName>
    <definedName name="___tra112">#REF!</definedName>
    <definedName name="___tra114" localSheetId="7">#REF!</definedName>
    <definedName name="___tra114" localSheetId="2">#REF!</definedName>
    <definedName name="___tra114" localSheetId="8">#REF!</definedName>
    <definedName name="___tra114" localSheetId="5">#REF!</definedName>
    <definedName name="___tra114">#REF!</definedName>
    <definedName name="___tra116" localSheetId="7">#REF!</definedName>
    <definedName name="___tra116" localSheetId="2">#REF!</definedName>
    <definedName name="___tra116" localSheetId="8">#REF!</definedName>
    <definedName name="___tra116" localSheetId="5">#REF!</definedName>
    <definedName name="___tra116">#REF!</definedName>
    <definedName name="___tra118" localSheetId="7">#REF!</definedName>
    <definedName name="___tra118" localSheetId="2">#REF!</definedName>
    <definedName name="___tra118" localSheetId="8">#REF!</definedName>
    <definedName name="___tra118" localSheetId="5">#REF!</definedName>
    <definedName name="___tra118">#REF!</definedName>
    <definedName name="___tra120" localSheetId="7">#REF!</definedName>
    <definedName name="___tra120" localSheetId="2">#REF!</definedName>
    <definedName name="___tra120" localSheetId="8">#REF!</definedName>
    <definedName name="___tra120" localSheetId="5">#REF!</definedName>
    <definedName name="___tra120">#REF!</definedName>
    <definedName name="___tra122" localSheetId="7">#REF!</definedName>
    <definedName name="___tra122" localSheetId="2">#REF!</definedName>
    <definedName name="___tra122" localSheetId="8">#REF!</definedName>
    <definedName name="___tra122" localSheetId="5">#REF!</definedName>
    <definedName name="___tra122">#REF!</definedName>
    <definedName name="___tra124" localSheetId="7">#REF!</definedName>
    <definedName name="___tra124" localSheetId="2">#REF!</definedName>
    <definedName name="___tra124" localSheetId="8">#REF!</definedName>
    <definedName name="___tra124" localSheetId="5">#REF!</definedName>
    <definedName name="___tra124">#REF!</definedName>
    <definedName name="___tra126" localSheetId="7">#REF!</definedName>
    <definedName name="___tra126" localSheetId="2">#REF!</definedName>
    <definedName name="___tra126" localSheetId="8">#REF!</definedName>
    <definedName name="___tra126" localSheetId="5">#REF!</definedName>
    <definedName name="___tra126">#REF!</definedName>
    <definedName name="___tra128" localSheetId="7">#REF!</definedName>
    <definedName name="___tra128" localSheetId="2">#REF!</definedName>
    <definedName name="___tra128" localSheetId="8">#REF!</definedName>
    <definedName name="___tra128" localSheetId="5">#REF!</definedName>
    <definedName name="___tra128">#REF!</definedName>
    <definedName name="___tra130" localSheetId="7">#REF!</definedName>
    <definedName name="___tra130" localSheetId="2">#REF!</definedName>
    <definedName name="___tra130" localSheetId="8">#REF!</definedName>
    <definedName name="___tra130" localSheetId="5">#REF!</definedName>
    <definedName name="___tra130">#REF!</definedName>
    <definedName name="___tra132" localSheetId="7">#REF!</definedName>
    <definedName name="___tra132" localSheetId="2">#REF!</definedName>
    <definedName name="___tra132" localSheetId="8">#REF!</definedName>
    <definedName name="___tra132" localSheetId="5">#REF!</definedName>
    <definedName name="___tra132">#REF!</definedName>
    <definedName name="___tra134" localSheetId="7">#REF!</definedName>
    <definedName name="___tra134" localSheetId="2">#REF!</definedName>
    <definedName name="___tra134" localSheetId="8">#REF!</definedName>
    <definedName name="___tra134" localSheetId="5">#REF!</definedName>
    <definedName name="___tra134">#REF!</definedName>
    <definedName name="___tra136" localSheetId="7">#REF!</definedName>
    <definedName name="___tra136" localSheetId="2">#REF!</definedName>
    <definedName name="___tra136" localSheetId="8">#REF!</definedName>
    <definedName name="___tra136" localSheetId="5">#REF!</definedName>
    <definedName name="___tra136">#REF!</definedName>
    <definedName name="___tra138" localSheetId="7">#REF!</definedName>
    <definedName name="___tra138" localSheetId="2">#REF!</definedName>
    <definedName name="___tra138" localSheetId="8">#REF!</definedName>
    <definedName name="___tra138" localSheetId="5">#REF!</definedName>
    <definedName name="___tra138">#REF!</definedName>
    <definedName name="___tra140" localSheetId="7">#REF!</definedName>
    <definedName name="___tra140" localSheetId="2">#REF!</definedName>
    <definedName name="___tra140" localSheetId="8">#REF!</definedName>
    <definedName name="___tra140" localSheetId="5">#REF!</definedName>
    <definedName name="___tra140">#REF!</definedName>
    <definedName name="___tra70" localSheetId="7">#REF!</definedName>
    <definedName name="___tra70" localSheetId="2">#REF!</definedName>
    <definedName name="___tra70" localSheetId="8">#REF!</definedName>
    <definedName name="___tra70" localSheetId="5">#REF!</definedName>
    <definedName name="___tra70">#REF!</definedName>
    <definedName name="___tra72" localSheetId="7">#REF!</definedName>
    <definedName name="___tra72" localSheetId="2">#REF!</definedName>
    <definedName name="___tra72" localSheetId="8">#REF!</definedName>
    <definedName name="___tra72" localSheetId="5">#REF!</definedName>
    <definedName name="___tra72">#REF!</definedName>
    <definedName name="___tra74" localSheetId="7">#REF!</definedName>
    <definedName name="___tra74" localSheetId="2">#REF!</definedName>
    <definedName name="___tra74" localSheetId="8">#REF!</definedName>
    <definedName name="___tra74" localSheetId="5">#REF!</definedName>
    <definedName name="___tra74">#REF!</definedName>
    <definedName name="___tra76" localSheetId="7">#REF!</definedName>
    <definedName name="___tra76" localSheetId="2">#REF!</definedName>
    <definedName name="___tra76" localSheetId="8">#REF!</definedName>
    <definedName name="___tra76" localSheetId="5">#REF!</definedName>
    <definedName name="___tra76">#REF!</definedName>
    <definedName name="___tra78" localSheetId="7">#REF!</definedName>
    <definedName name="___tra78" localSheetId="2">#REF!</definedName>
    <definedName name="___tra78" localSheetId="8">#REF!</definedName>
    <definedName name="___tra78" localSheetId="5">#REF!</definedName>
    <definedName name="___tra78">#REF!</definedName>
    <definedName name="___tra80" localSheetId="7">#REF!</definedName>
    <definedName name="___tra80" localSheetId="2">#REF!</definedName>
    <definedName name="___tra80" localSheetId="8">#REF!</definedName>
    <definedName name="___tra80" localSheetId="5">#REF!</definedName>
    <definedName name="___tra80">#REF!</definedName>
    <definedName name="___tra82" localSheetId="7">#REF!</definedName>
    <definedName name="___tra82" localSheetId="2">#REF!</definedName>
    <definedName name="___tra82" localSheetId="8">#REF!</definedName>
    <definedName name="___tra82" localSheetId="5">#REF!</definedName>
    <definedName name="___tra82">#REF!</definedName>
    <definedName name="___tra84" localSheetId="7">#REF!</definedName>
    <definedName name="___tra84" localSheetId="2">#REF!</definedName>
    <definedName name="___tra84" localSheetId="8">#REF!</definedName>
    <definedName name="___tra84" localSheetId="5">#REF!</definedName>
    <definedName name="___tra84">#REF!</definedName>
    <definedName name="___tra86" localSheetId="7">#REF!</definedName>
    <definedName name="___tra86" localSheetId="2">#REF!</definedName>
    <definedName name="___tra86" localSheetId="8">#REF!</definedName>
    <definedName name="___tra86" localSheetId="5">#REF!</definedName>
    <definedName name="___tra86">#REF!</definedName>
    <definedName name="___tra88" localSheetId="7">#REF!</definedName>
    <definedName name="___tra88" localSheetId="2">#REF!</definedName>
    <definedName name="___tra88" localSheetId="8">#REF!</definedName>
    <definedName name="___tra88" localSheetId="5">#REF!</definedName>
    <definedName name="___tra88">#REF!</definedName>
    <definedName name="___tra90" localSheetId="7">#REF!</definedName>
    <definedName name="___tra90" localSheetId="2">#REF!</definedName>
    <definedName name="___tra90" localSheetId="8">#REF!</definedName>
    <definedName name="___tra90" localSheetId="5">#REF!</definedName>
    <definedName name="___tra90">#REF!</definedName>
    <definedName name="___tra92" localSheetId="7">#REF!</definedName>
    <definedName name="___tra92" localSheetId="2">#REF!</definedName>
    <definedName name="___tra92" localSheetId="8">#REF!</definedName>
    <definedName name="___tra92" localSheetId="5">#REF!</definedName>
    <definedName name="___tra92">#REF!</definedName>
    <definedName name="___tra94" localSheetId="7">#REF!</definedName>
    <definedName name="___tra94" localSheetId="2">#REF!</definedName>
    <definedName name="___tra94" localSheetId="8">#REF!</definedName>
    <definedName name="___tra94" localSheetId="5">#REF!</definedName>
    <definedName name="___tra94">#REF!</definedName>
    <definedName name="___tra96" localSheetId="7">#REF!</definedName>
    <definedName name="___tra96" localSheetId="2">#REF!</definedName>
    <definedName name="___tra96" localSheetId="8">#REF!</definedName>
    <definedName name="___tra96" localSheetId="5">#REF!</definedName>
    <definedName name="___tra96">#REF!</definedName>
    <definedName name="___tra98" localSheetId="7">#REF!</definedName>
    <definedName name="___tra98" localSheetId="2">#REF!</definedName>
    <definedName name="___tra98" localSheetId="8">#REF!</definedName>
    <definedName name="___tra98" localSheetId="5">#REF!</definedName>
    <definedName name="___tra98">#REF!</definedName>
    <definedName name="___Tru21" localSheetId="7" hidden="1">{"'Sheet1'!$L$16"}</definedName>
    <definedName name="___Tru21" localSheetId="2" hidden="1">{"'Sheet1'!$L$16"}</definedName>
    <definedName name="___Tru21" localSheetId="8" hidden="1">{"'Sheet1'!$L$16"}</definedName>
    <definedName name="___Tru21" hidden="1">{"'Sheet1'!$L$16"}</definedName>
    <definedName name="___tt3" localSheetId="2" hidden="1">{"'Sheet1'!$L$16"}</definedName>
    <definedName name="___tt3" hidden="1">{"'Sheet1'!$L$16"}</definedName>
    <definedName name="___tz593" localSheetId="7">#REF!</definedName>
    <definedName name="___tz593" localSheetId="2">#REF!</definedName>
    <definedName name="___tz593" localSheetId="8">#REF!</definedName>
    <definedName name="___tz593" localSheetId="5">#REF!</definedName>
    <definedName name="___tz593">#REF!</definedName>
    <definedName name="___VL100" localSheetId="7">#REF!</definedName>
    <definedName name="___VL100" localSheetId="2">#REF!</definedName>
    <definedName name="___VL100" localSheetId="8">#REF!</definedName>
    <definedName name="___VL100" localSheetId="5">#REF!</definedName>
    <definedName name="___VL100">#REF!</definedName>
    <definedName name="___VL200" localSheetId="7">#REF!</definedName>
    <definedName name="___VL200" localSheetId="2">#REF!</definedName>
    <definedName name="___VL200" localSheetId="8">#REF!</definedName>
    <definedName name="___VL200" localSheetId="5">#REF!</definedName>
    <definedName name="___VL200">#REF!</definedName>
    <definedName name="___VL250" localSheetId="7">#REF!</definedName>
    <definedName name="___VL250" localSheetId="2">#REF!</definedName>
    <definedName name="___VL250" localSheetId="8">#REF!</definedName>
    <definedName name="___VL250" localSheetId="5">#REF!</definedName>
    <definedName name="___VL250">#REF!</definedName>
    <definedName name="__a1" localSheetId="7" hidden="1">{"'Sheet1'!$L$16"}</definedName>
    <definedName name="__a1" localSheetId="2" hidden="1">{"'Sheet1'!$L$16"}</definedName>
    <definedName name="__a1" localSheetId="8" hidden="1">{"'Sheet1'!$L$16"}</definedName>
    <definedName name="__a1" hidden="1">{"'Sheet1'!$L$16"}</definedName>
    <definedName name="__a129" localSheetId="2"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tn1" localSheetId="7">#REF!</definedName>
    <definedName name="__atn1" localSheetId="2">#REF!</definedName>
    <definedName name="__atn1" localSheetId="8">#REF!</definedName>
    <definedName name="__atn1" localSheetId="5">#REF!</definedName>
    <definedName name="__atn1">#REF!</definedName>
    <definedName name="__atn10" localSheetId="7">#REF!</definedName>
    <definedName name="__atn10" localSheetId="2">#REF!</definedName>
    <definedName name="__atn10" localSheetId="8">#REF!</definedName>
    <definedName name="__atn10" localSheetId="5">#REF!</definedName>
    <definedName name="__atn10">#REF!</definedName>
    <definedName name="__atn2" localSheetId="7">#REF!</definedName>
    <definedName name="__atn2" localSheetId="2">#REF!</definedName>
    <definedName name="__atn2" localSheetId="8">#REF!</definedName>
    <definedName name="__atn2" localSheetId="5">#REF!</definedName>
    <definedName name="__atn2">#REF!</definedName>
    <definedName name="__atn3" localSheetId="7">#REF!</definedName>
    <definedName name="__atn3" localSheetId="2">#REF!</definedName>
    <definedName name="__atn3" localSheetId="8">#REF!</definedName>
    <definedName name="__atn3" localSheetId="5">#REF!</definedName>
    <definedName name="__atn3">#REF!</definedName>
    <definedName name="__atn4" localSheetId="7">#REF!</definedName>
    <definedName name="__atn4" localSheetId="2">#REF!</definedName>
    <definedName name="__atn4" localSheetId="8">#REF!</definedName>
    <definedName name="__atn4" localSheetId="5">#REF!</definedName>
    <definedName name="__atn4">#REF!</definedName>
    <definedName name="__atn5" localSheetId="7">#REF!</definedName>
    <definedName name="__atn5" localSheetId="2">#REF!</definedName>
    <definedName name="__atn5" localSheetId="8">#REF!</definedName>
    <definedName name="__atn5" localSheetId="5">#REF!</definedName>
    <definedName name="__atn5">#REF!</definedName>
    <definedName name="__atn6" localSheetId="7">#REF!</definedName>
    <definedName name="__atn6" localSheetId="2">#REF!</definedName>
    <definedName name="__atn6" localSheetId="8">#REF!</definedName>
    <definedName name="__atn6" localSheetId="5">#REF!</definedName>
    <definedName name="__atn6">#REF!</definedName>
    <definedName name="__atn7" localSheetId="7">#REF!</definedName>
    <definedName name="__atn7" localSheetId="2">#REF!</definedName>
    <definedName name="__atn7" localSheetId="8">#REF!</definedName>
    <definedName name="__atn7" localSheetId="5">#REF!</definedName>
    <definedName name="__atn7">#REF!</definedName>
    <definedName name="__atn8" localSheetId="7">#REF!</definedName>
    <definedName name="__atn8" localSheetId="2">#REF!</definedName>
    <definedName name="__atn8" localSheetId="8">#REF!</definedName>
    <definedName name="__atn8" localSheetId="5">#REF!</definedName>
    <definedName name="__atn8">#REF!</definedName>
    <definedName name="__atn9" localSheetId="7">#REF!</definedName>
    <definedName name="__atn9" localSheetId="2">#REF!</definedName>
    <definedName name="__atn9" localSheetId="8">#REF!</definedName>
    <definedName name="__atn9" localSheetId="5">#REF!</definedName>
    <definedName name="__atn9">#REF!</definedName>
    <definedName name="__B1" localSheetId="7" hidden="1">{"'Sheet1'!$L$16"}</definedName>
    <definedName name="__B1" localSheetId="2" hidden="1">{"'Sheet1'!$L$16"}</definedName>
    <definedName name="__B1" localSheetId="8" hidden="1">{"'Sheet1'!$L$16"}</definedName>
    <definedName name="__B1" hidden="1">{"'Sheet1'!$L$16"}</definedName>
    <definedName name="__ban2" localSheetId="7" hidden="1">{"'Sheet1'!$L$16"}</definedName>
    <definedName name="__ban2" localSheetId="2" hidden="1">{"'Sheet1'!$L$16"}</definedName>
    <definedName name="__ban2" localSheetId="8" hidden="1">{"'Sheet1'!$L$16"}</definedName>
    <definedName name="__ban2" hidden="1">{"'Sheet1'!$L$16"}</definedName>
    <definedName name="__boi1" localSheetId="7">#REF!</definedName>
    <definedName name="__boi1" localSheetId="2">#REF!</definedName>
    <definedName name="__boi1" localSheetId="8">#REF!</definedName>
    <definedName name="__boi1" localSheetId="5">#REF!</definedName>
    <definedName name="__boi1">#REF!</definedName>
    <definedName name="__boi2" localSheetId="7">#REF!</definedName>
    <definedName name="__boi2" localSheetId="2">#REF!</definedName>
    <definedName name="__boi2" localSheetId="8">#REF!</definedName>
    <definedName name="__boi2" localSheetId="5">#REF!</definedName>
    <definedName name="__boi2">#REF!</definedName>
    <definedName name="__boi3" localSheetId="7">#REF!</definedName>
    <definedName name="__boi3" localSheetId="2">#REF!</definedName>
    <definedName name="__boi3" localSheetId="8">#REF!</definedName>
    <definedName name="__boi3" localSheetId="5">#REF!</definedName>
    <definedName name="__boi3">#REF!</definedName>
    <definedName name="__boi4" localSheetId="7">#REF!</definedName>
    <definedName name="__boi4" localSheetId="2">#REF!</definedName>
    <definedName name="__boi4" localSheetId="8">#REF!</definedName>
    <definedName name="__boi4" localSheetId="5">#REF!</definedName>
    <definedName name="__boi4">#REF!</definedName>
    <definedName name="__btm10" localSheetId="7">#REF!</definedName>
    <definedName name="__btm10" localSheetId="2">#REF!</definedName>
    <definedName name="__btm10" localSheetId="8">#REF!</definedName>
    <definedName name="__btm10" localSheetId="5">#REF!</definedName>
    <definedName name="__btm10">#REF!</definedName>
    <definedName name="__btm100" localSheetId="7">#REF!</definedName>
    <definedName name="__btm100" localSheetId="2">#REF!</definedName>
    <definedName name="__btm100" localSheetId="8">#REF!</definedName>
    <definedName name="__btm100" localSheetId="5">#REF!</definedName>
    <definedName name="__btm100">#REF!</definedName>
    <definedName name="__BTM150" localSheetId="7">#REF!</definedName>
    <definedName name="__BTM150" localSheetId="2">#REF!</definedName>
    <definedName name="__BTM150" localSheetId="8">#REF!</definedName>
    <definedName name="__BTM150" localSheetId="5">#REF!</definedName>
    <definedName name="__BTM150">#REF!</definedName>
    <definedName name="__BTM200" localSheetId="7">#REF!</definedName>
    <definedName name="__BTM200" localSheetId="2">#REF!</definedName>
    <definedName name="__BTM200" localSheetId="8">#REF!</definedName>
    <definedName name="__BTM200" localSheetId="5">#REF!</definedName>
    <definedName name="__BTM200">#REF!</definedName>
    <definedName name="__BTM250" localSheetId="7">#REF!</definedName>
    <definedName name="__BTM250" localSheetId="2">#REF!</definedName>
    <definedName name="__BTM250" localSheetId="8">#REF!</definedName>
    <definedName name="__BTM250" localSheetId="5">#REF!</definedName>
    <definedName name="__BTM250">#REF!</definedName>
    <definedName name="__btM300" localSheetId="7">#REF!</definedName>
    <definedName name="__btM300" localSheetId="2">#REF!</definedName>
    <definedName name="__btM300" localSheetId="8">#REF!</definedName>
    <definedName name="__btM300" localSheetId="5">#REF!</definedName>
    <definedName name="__btM300">#REF!</definedName>
    <definedName name="__BTM50" localSheetId="7">#REF!</definedName>
    <definedName name="__BTM50" localSheetId="2">#REF!</definedName>
    <definedName name="__BTM50" localSheetId="8">#REF!</definedName>
    <definedName name="__BTM50" localSheetId="5">#REF!</definedName>
    <definedName name="__BTM50">#REF!</definedName>
    <definedName name="__cao1" localSheetId="7">#REF!</definedName>
    <definedName name="__cao1" localSheetId="2">#REF!</definedName>
    <definedName name="__cao1" localSheetId="8">#REF!</definedName>
    <definedName name="__cao1" localSheetId="5">#REF!</definedName>
    <definedName name="__cao1">#REF!</definedName>
    <definedName name="__cao2" localSheetId="7">#REF!</definedName>
    <definedName name="__cao2" localSheetId="2">#REF!</definedName>
    <definedName name="__cao2" localSheetId="8">#REF!</definedName>
    <definedName name="__cao2" localSheetId="5">#REF!</definedName>
    <definedName name="__cao2">#REF!</definedName>
    <definedName name="__cao3" localSheetId="7">#REF!</definedName>
    <definedName name="__cao3" localSheetId="2">#REF!</definedName>
    <definedName name="__cao3" localSheetId="8">#REF!</definedName>
    <definedName name="__cao3" localSheetId="5">#REF!</definedName>
    <definedName name="__cao3">#REF!</definedName>
    <definedName name="__cao4" localSheetId="7">#REF!</definedName>
    <definedName name="__cao4" localSheetId="2">#REF!</definedName>
    <definedName name="__cao4" localSheetId="8">#REF!</definedName>
    <definedName name="__cao4" localSheetId="5">#REF!</definedName>
    <definedName name="__cao4">#REF!</definedName>
    <definedName name="__cao5" localSheetId="7">#REF!</definedName>
    <definedName name="__cao5" localSheetId="2">#REF!</definedName>
    <definedName name="__cao5" localSheetId="8">#REF!</definedName>
    <definedName name="__cao5" localSheetId="5">#REF!</definedName>
    <definedName name="__cao5">#REF!</definedName>
    <definedName name="__cao6" localSheetId="7">#REF!</definedName>
    <definedName name="__cao6" localSheetId="2">#REF!</definedName>
    <definedName name="__cao6" localSheetId="8">#REF!</definedName>
    <definedName name="__cao6" localSheetId="5">#REF!</definedName>
    <definedName name="__cao6">#REF!</definedName>
    <definedName name="__cau10" localSheetId="7">#REF!</definedName>
    <definedName name="__cau10" localSheetId="2">#REF!</definedName>
    <definedName name="__cau10" localSheetId="8">#REF!</definedName>
    <definedName name="__cau10" localSheetId="5">#REF!</definedName>
    <definedName name="__cau10">#REF!</definedName>
    <definedName name="__cau16" localSheetId="7">#REF!</definedName>
    <definedName name="__cau16" localSheetId="2">#REF!</definedName>
    <definedName name="__cau16" localSheetId="8">#REF!</definedName>
    <definedName name="__cau16" localSheetId="5">#REF!</definedName>
    <definedName name="__cau16">#REF!</definedName>
    <definedName name="__cau25" localSheetId="7">#REF!</definedName>
    <definedName name="__cau25" localSheetId="2">#REF!</definedName>
    <definedName name="__cau25" localSheetId="8">#REF!</definedName>
    <definedName name="__cau25" localSheetId="5">#REF!</definedName>
    <definedName name="__cau25">#REF!</definedName>
    <definedName name="__cau40" localSheetId="7">#REF!</definedName>
    <definedName name="__cau40" localSheetId="2">#REF!</definedName>
    <definedName name="__cau40" localSheetId="8">#REF!</definedName>
    <definedName name="__cau40" localSheetId="5">#REF!</definedName>
    <definedName name="__cau40">#REF!</definedName>
    <definedName name="__cau50" localSheetId="7">#REF!</definedName>
    <definedName name="__cau50" localSheetId="2">#REF!</definedName>
    <definedName name="__cau50" localSheetId="8">#REF!</definedName>
    <definedName name="__cau50" localSheetId="5">#REF!</definedName>
    <definedName name="__cau50">#REF!</definedName>
    <definedName name="__CON1" localSheetId="7">#REF!</definedName>
    <definedName name="__CON1" localSheetId="2">#REF!</definedName>
    <definedName name="__CON1" localSheetId="8">#REF!</definedName>
    <definedName name="__CON1" localSheetId="5">#REF!</definedName>
    <definedName name="__CON1">#REF!</definedName>
    <definedName name="__CON2" localSheetId="7">#REF!</definedName>
    <definedName name="__CON2" localSheetId="2">#REF!</definedName>
    <definedName name="__CON2" localSheetId="8">#REF!</definedName>
    <definedName name="__CON2" localSheetId="5">#REF!</definedName>
    <definedName name="__CON2">#REF!</definedName>
    <definedName name="__dai1" localSheetId="7">#REF!</definedName>
    <definedName name="__dai1" localSheetId="2">#REF!</definedName>
    <definedName name="__dai1" localSheetId="8">#REF!</definedName>
    <definedName name="__dai1" localSheetId="5">#REF!</definedName>
    <definedName name="__dai1">#REF!</definedName>
    <definedName name="__dai2" localSheetId="7">#REF!</definedName>
    <definedName name="__dai2" localSheetId="2">#REF!</definedName>
    <definedName name="__dai2" localSheetId="8">#REF!</definedName>
    <definedName name="__dai2" localSheetId="5">#REF!</definedName>
    <definedName name="__dai2">#REF!</definedName>
    <definedName name="__dai3" localSheetId="7">#REF!</definedName>
    <definedName name="__dai3" localSheetId="2">#REF!</definedName>
    <definedName name="__dai3" localSheetId="8">#REF!</definedName>
    <definedName name="__dai3" localSheetId="5">#REF!</definedName>
    <definedName name="__dai3">#REF!</definedName>
    <definedName name="__dai4" localSheetId="7">#REF!</definedName>
    <definedName name="__dai4" localSheetId="2">#REF!</definedName>
    <definedName name="__dai4" localSheetId="8">#REF!</definedName>
    <definedName name="__dai4" localSheetId="5">#REF!</definedName>
    <definedName name="__dai4">#REF!</definedName>
    <definedName name="__dai5" localSheetId="7">#REF!</definedName>
    <definedName name="__dai5" localSheetId="2">#REF!</definedName>
    <definedName name="__dai5" localSheetId="8">#REF!</definedName>
    <definedName name="__dai5" localSheetId="5">#REF!</definedName>
    <definedName name="__dai5">#REF!</definedName>
    <definedName name="__dai6" localSheetId="7">#REF!</definedName>
    <definedName name="__dai6" localSheetId="2">#REF!</definedName>
    <definedName name="__dai6" localSheetId="8">#REF!</definedName>
    <definedName name="__dai6" localSheetId="5">#REF!</definedName>
    <definedName name="__dai6">#REF!</definedName>
    <definedName name="__dan1" localSheetId="7">#REF!</definedName>
    <definedName name="__dan1" localSheetId="2">#REF!</definedName>
    <definedName name="__dan1" localSheetId="8">#REF!</definedName>
    <definedName name="__dan1" localSheetId="5">#REF!</definedName>
    <definedName name="__dan1">#REF!</definedName>
    <definedName name="__dan2" localSheetId="7">#REF!</definedName>
    <definedName name="__dan2" localSheetId="2">#REF!</definedName>
    <definedName name="__dan2" localSheetId="8">#REF!</definedName>
    <definedName name="__dan2" localSheetId="5">#REF!</definedName>
    <definedName name="__dan2">#REF!</definedName>
    <definedName name="__dao1" localSheetId="7">#REF!</definedName>
    <definedName name="__dao1" localSheetId="2">#REF!</definedName>
    <definedName name="__dao1" localSheetId="8">#REF!</definedName>
    <definedName name="__dao1" localSheetId="5">#REF!</definedName>
    <definedName name="__dao1">#REF!</definedName>
    <definedName name="__dbu1" localSheetId="7">#REF!</definedName>
    <definedName name="__dbu1" localSheetId="2">#REF!</definedName>
    <definedName name="__dbu1" localSheetId="8">#REF!</definedName>
    <definedName name="__dbu1" localSheetId="5">#REF!</definedName>
    <definedName name="__dbu1">#REF!</definedName>
    <definedName name="__dbu2" localSheetId="7">#REF!</definedName>
    <definedName name="__dbu2" localSheetId="2">#REF!</definedName>
    <definedName name="__dbu2" localSheetId="8">#REF!</definedName>
    <definedName name="__dbu2" localSheetId="5">#REF!</definedName>
    <definedName name="__dbu2">#REF!</definedName>
    <definedName name="__ddn400" localSheetId="7">#REF!</definedName>
    <definedName name="__ddn400" localSheetId="2">#REF!</definedName>
    <definedName name="__ddn400" localSheetId="8">#REF!</definedName>
    <definedName name="__ddn400" localSheetId="5">#REF!</definedName>
    <definedName name="__ddn400">#REF!</definedName>
    <definedName name="__ddn600" localSheetId="7">#REF!</definedName>
    <definedName name="__ddn600" localSheetId="2">#REF!</definedName>
    <definedName name="__ddn600" localSheetId="8">#REF!</definedName>
    <definedName name="__ddn600" localSheetId="5">#REF!</definedName>
    <definedName name="__ddn600">#REF!</definedName>
    <definedName name="__deo1" localSheetId="7">#REF!</definedName>
    <definedName name="__deo1" localSheetId="2">#REF!</definedName>
    <definedName name="__deo1" localSheetId="8">#REF!</definedName>
    <definedName name="__deo1" localSheetId="5">#REF!</definedName>
    <definedName name="__deo1">#REF!</definedName>
    <definedName name="__deo10" localSheetId="7">#REF!</definedName>
    <definedName name="__deo10" localSheetId="2">#REF!</definedName>
    <definedName name="__deo10" localSheetId="8">#REF!</definedName>
    <definedName name="__deo10" localSheetId="5">#REF!</definedName>
    <definedName name="__deo10">#REF!</definedName>
    <definedName name="__deo2" localSheetId="7">#REF!</definedName>
    <definedName name="__deo2" localSheetId="2">#REF!</definedName>
    <definedName name="__deo2" localSheetId="8">#REF!</definedName>
    <definedName name="__deo2" localSheetId="5">#REF!</definedName>
    <definedName name="__deo2">#REF!</definedName>
    <definedName name="__deo3" localSheetId="7">#REF!</definedName>
    <definedName name="__deo3" localSheetId="2">#REF!</definedName>
    <definedName name="__deo3" localSheetId="8">#REF!</definedName>
    <definedName name="__deo3" localSheetId="5">#REF!</definedName>
    <definedName name="__deo3">#REF!</definedName>
    <definedName name="__deo4" localSheetId="7">#REF!</definedName>
    <definedName name="__deo4" localSheetId="2">#REF!</definedName>
    <definedName name="__deo4" localSheetId="8">#REF!</definedName>
    <definedName name="__deo4" localSheetId="5">#REF!</definedName>
    <definedName name="__deo4">#REF!</definedName>
    <definedName name="__deo5" localSheetId="7">#REF!</definedName>
    <definedName name="__deo5" localSheetId="2">#REF!</definedName>
    <definedName name="__deo5" localSheetId="8">#REF!</definedName>
    <definedName name="__deo5" localSheetId="5">#REF!</definedName>
    <definedName name="__deo5">#REF!</definedName>
    <definedName name="__deo6" localSheetId="7">#REF!</definedName>
    <definedName name="__deo6" localSheetId="2">#REF!</definedName>
    <definedName name="__deo6" localSheetId="8">#REF!</definedName>
    <definedName name="__deo6" localSheetId="5">#REF!</definedName>
    <definedName name="__deo6">#REF!</definedName>
    <definedName name="__deo7" localSheetId="7">#REF!</definedName>
    <definedName name="__deo7" localSheetId="2">#REF!</definedName>
    <definedName name="__deo7" localSheetId="8">#REF!</definedName>
    <definedName name="__deo7" localSheetId="5">#REF!</definedName>
    <definedName name="__deo7">#REF!</definedName>
    <definedName name="__deo8" localSheetId="7">#REF!</definedName>
    <definedName name="__deo8" localSheetId="2">#REF!</definedName>
    <definedName name="__deo8" localSheetId="8">#REF!</definedName>
    <definedName name="__deo8" localSheetId="5">#REF!</definedName>
    <definedName name="__deo8">#REF!</definedName>
    <definedName name="__deo9" localSheetId="7">#REF!</definedName>
    <definedName name="__deo9" localSheetId="2">#REF!</definedName>
    <definedName name="__deo9" localSheetId="8">#REF!</definedName>
    <definedName name="__deo9" localSheetId="5">#REF!</definedName>
    <definedName name="__deo9">#REF!</definedName>
    <definedName name="__GFE28" localSheetId="7">#REF!</definedName>
    <definedName name="__GFE28" localSheetId="2">#REF!</definedName>
    <definedName name="__GFE28" localSheetId="8">#REF!</definedName>
    <definedName name="__GFE28" localSheetId="5">#REF!</definedName>
    <definedName name="__GFE28">#REF!</definedName>
    <definedName name="__Goi8" localSheetId="7" hidden="1">{"'Sheet1'!$L$16"}</definedName>
    <definedName name="__Goi8" localSheetId="2" hidden="1">{"'Sheet1'!$L$16"}</definedName>
    <definedName name="__Goi8" localSheetId="8" hidden="1">{"'Sheet1'!$L$16"}</definedName>
    <definedName name="__Goi8" hidden="1">{"'Sheet1'!$L$16"}</definedName>
    <definedName name="__gon4" localSheetId="7">#REF!</definedName>
    <definedName name="__gon4" localSheetId="2">#REF!</definedName>
    <definedName name="__gon4" localSheetId="8">#REF!</definedName>
    <definedName name="__gon4" localSheetId="5">#REF!</definedName>
    <definedName name="__gon4">#REF!</definedName>
    <definedName name="__h1" localSheetId="7" hidden="1">{"'Sheet1'!$L$16"}</definedName>
    <definedName name="__h1" localSheetId="2" hidden="1">{"'Sheet1'!$L$16"}</definedName>
    <definedName name="__h1" localSheetId="8" hidden="1">{"'Sheet1'!$L$16"}</definedName>
    <definedName name="__h1" hidden="1">{"'Sheet1'!$L$16"}</definedName>
    <definedName name="__han23" localSheetId="7">#REF!</definedName>
    <definedName name="__han23" localSheetId="2">#REF!</definedName>
    <definedName name="__han23" localSheetId="8">#REF!</definedName>
    <definedName name="__han23" localSheetId="5">#REF!</definedName>
    <definedName name="__han23">#REF!</definedName>
    <definedName name="__hom2" localSheetId="7">#REF!</definedName>
    <definedName name="__hom2" localSheetId="2">#REF!</definedName>
    <definedName name="__hom2" localSheetId="8">#REF!</definedName>
    <definedName name="__hom2" localSheetId="5">#REF!</definedName>
    <definedName name="__hom2">#REF!</definedName>
    <definedName name="__hsm2">1.1289</definedName>
    <definedName name="__hso2" localSheetId="7">#REF!</definedName>
    <definedName name="__hso2" localSheetId="2">#REF!</definedName>
    <definedName name="__hso2" localSheetId="8">#REF!</definedName>
    <definedName name="__hso2" localSheetId="5">#REF!</definedName>
    <definedName name="__hso2">#REF!</definedName>
    <definedName name="__hu1" localSheetId="7" hidden="1">{"'Sheet1'!$L$16"}</definedName>
    <definedName name="__hu1" localSheetId="2" hidden="1">{"'Sheet1'!$L$16"}</definedName>
    <definedName name="__hu1" localSheetId="8" hidden="1">{"'Sheet1'!$L$16"}</definedName>
    <definedName name="__hu1" hidden="1">{"'Sheet1'!$L$16"}</definedName>
    <definedName name="__hu2" localSheetId="7" hidden="1">{"'Sheet1'!$L$16"}</definedName>
    <definedName name="__hu2" localSheetId="2" hidden="1">{"'Sheet1'!$L$16"}</definedName>
    <definedName name="__hu2" localSheetId="8" hidden="1">{"'Sheet1'!$L$16"}</definedName>
    <definedName name="__hu2" hidden="1">{"'Sheet1'!$L$16"}</definedName>
    <definedName name="__hu5" localSheetId="7" hidden="1">{"'Sheet1'!$L$16"}</definedName>
    <definedName name="__hu5" localSheetId="2" hidden="1">{"'Sheet1'!$L$16"}</definedName>
    <definedName name="__hu5" localSheetId="8" hidden="1">{"'Sheet1'!$L$16"}</definedName>
    <definedName name="__hu5" hidden="1">{"'Sheet1'!$L$16"}</definedName>
    <definedName name="__hu6" localSheetId="7" hidden="1">{"'Sheet1'!$L$16"}</definedName>
    <definedName name="__hu6" localSheetId="2" hidden="1">{"'Sheet1'!$L$16"}</definedName>
    <definedName name="__hu6" localSheetId="8" hidden="1">{"'Sheet1'!$L$16"}</definedName>
    <definedName name="__hu6" hidden="1">{"'Sheet1'!$L$16"}</definedName>
    <definedName name="__isc1">0.035</definedName>
    <definedName name="__isc2">0.02</definedName>
    <definedName name="__isc3">0.054</definedName>
    <definedName name="__kha1" localSheetId="7">#REF!</definedName>
    <definedName name="__kha1" localSheetId="2">#REF!</definedName>
    <definedName name="__kha1" localSheetId="8">#REF!</definedName>
    <definedName name="__kha1" localSheetId="5">#REF!</definedName>
    <definedName name="__kha1">#REF!</definedName>
    <definedName name="__kl1" localSheetId="7">#REF!</definedName>
    <definedName name="__kl1" localSheetId="2">#REF!</definedName>
    <definedName name="__kl1" localSheetId="8">#REF!</definedName>
    <definedName name="__kl1" localSheetId="5">#REF!</definedName>
    <definedName name="__kl1">#REF!</definedName>
    <definedName name="__KM188" localSheetId="7">#REF!</definedName>
    <definedName name="__KM188" localSheetId="2">#REF!</definedName>
    <definedName name="__KM188" localSheetId="8">#REF!</definedName>
    <definedName name="__KM188" localSheetId="5">#REF!</definedName>
    <definedName name="__KM188">#REF!</definedName>
    <definedName name="__km189" localSheetId="7">#REF!</definedName>
    <definedName name="__km189" localSheetId="2">#REF!</definedName>
    <definedName name="__km189" localSheetId="8">#REF!</definedName>
    <definedName name="__km189" localSheetId="5">#REF!</definedName>
    <definedName name="__km189">#REF!</definedName>
    <definedName name="__km190" localSheetId="7">#REF!</definedName>
    <definedName name="__km190" localSheetId="2">#REF!</definedName>
    <definedName name="__km190" localSheetId="8">#REF!</definedName>
    <definedName name="__km190" localSheetId="5">#REF!</definedName>
    <definedName name="__km190">#REF!</definedName>
    <definedName name="__km191" localSheetId="7">#REF!</definedName>
    <definedName name="__km191" localSheetId="2">#REF!</definedName>
    <definedName name="__km191" localSheetId="8">#REF!</definedName>
    <definedName name="__km191" localSheetId="5">#REF!</definedName>
    <definedName name="__km191">#REF!</definedName>
    <definedName name="__km192" localSheetId="7">#REF!</definedName>
    <definedName name="__km192" localSheetId="2">#REF!</definedName>
    <definedName name="__km192" localSheetId="8">#REF!</definedName>
    <definedName name="__km192" localSheetId="5">#REF!</definedName>
    <definedName name="__km192">#REF!</definedName>
    <definedName name="__km193" localSheetId="7">#REF!</definedName>
    <definedName name="__km193" localSheetId="2">#REF!</definedName>
    <definedName name="__km193" localSheetId="8">#REF!</definedName>
    <definedName name="__km193" localSheetId="5">#REF!</definedName>
    <definedName name="__km193">#REF!</definedName>
    <definedName name="__km194" localSheetId="7">#REF!</definedName>
    <definedName name="__km194" localSheetId="2">#REF!</definedName>
    <definedName name="__km194" localSheetId="8">#REF!</definedName>
    <definedName name="__km194" localSheetId="5">#REF!</definedName>
    <definedName name="__km194">#REF!</definedName>
    <definedName name="__km195" localSheetId="7">#REF!</definedName>
    <definedName name="__km195" localSheetId="2">#REF!</definedName>
    <definedName name="__km195" localSheetId="8">#REF!</definedName>
    <definedName name="__km195" localSheetId="5">#REF!</definedName>
    <definedName name="__km195">#REF!</definedName>
    <definedName name="__km196" localSheetId="7">#REF!</definedName>
    <definedName name="__km196" localSheetId="2">#REF!</definedName>
    <definedName name="__km196" localSheetId="8">#REF!</definedName>
    <definedName name="__km196" localSheetId="5">#REF!</definedName>
    <definedName name="__km196">#REF!</definedName>
    <definedName name="__km197" localSheetId="7">#REF!</definedName>
    <definedName name="__km197" localSheetId="2">#REF!</definedName>
    <definedName name="__km197" localSheetId="8">#REF!</definedName>
    <definedName name="__km197" localSheetId="5">#REF!</definedName>
    <definedName name="__km197">#REF!</definedName>
    <definedName name="__km198" localSheetId="7">#REF!</definedName>
    <definedName name="__km198" localSheetId="2">#REF!</definedName>
    <definedName name="__km198" localSheetId="8">#REF!</definedName>
    <definedName name="__km198" localSheetId="5">#REF!</definedName>
    <definedName name="__km198">#REF!</definedName>
    <definedName name="__Km36" localSheetId="7">#REF!</definedName>
    <definedName name="__Km36" localSheetId="2">#REF!</definedName>
    <definedName name="__Km36" localSheetId="8">#REF!</definedName>
    <definedName name="__Km36" localSheetId="5">#REF!</definedName>
    <definedName name="__Km36">#REF!</definedName>
    <definedName name="__Knc36" localSheetId="7">#REF!</definedName>
    <definedName name="__Knc36" localSheetId="2">#REF!</definedName>
    <definedName name="__Knc36" localSheetId="8">#REF!</definedName>
    <definedName name="__Knc36" localSheetId="5">#REF!</definedName>
    <definedName name="__Knc36">#REF!</definedName>
    <definedName name="__Knc57" localSheetId="7">#REF!</definedName>
    <definedName name="__Knc57" localSheetId="2">#REF!</definedName>
    <definedName name="__Knc57" localSheetId="8">#REF!</definedName>
    <definedName name="__Knc57" localSheetId="5">#REF!</definedName>
    <definedName name="__Knc57">#REF!</definedName>
    <definedName name="__Kvl36" localSheetId="7">#REF!</definedName>
    <definedName name="__Kvl36" localSheetId="2">#REF!</definedName>
    <definedName name="__Kvl36" localSheetId="8">#REF!</definedName>
    <definedName name="__Kvl36" localSheetId="5">#REF!</definedName>
    <definedName name="__Kvl36">#REF!</definedName>
    <definedName name="__Lan1" localSheetId="7" hidden="1">{"'Sheet1'!$L$16"}</definedName>
    <definedName name="__Lan1" localSheetId="2" hidden="1">{"'Sheet1'!$L$16"}</definedName>
    <definedName name="__Lan1" localSheetId="8" hidden="1">{"'Sheet1'!$L$16"}</definedName>
    <definedName name="__Lan1" hidden="1">{"'Sheet1'!$L$16"}</definedName>
    <definedName name="__LAN3" localSheetId="7" hidden="1">{"'Sheet1'!$L$16"}</definedName>
    <definedName name="__LAN3" localSheetId="2" hidden="1">{"'Sheet1'!$L$16"}</definedName>
    <definedName name="__LAN3" localSheetId="8" hidden="1">{"'Sheet1'!$L$16"}</definedName>
    <definedName name="__LAN3" hidden="1">{"'Sheet1'!$L$16"}</definedName>
    <definedName name="__lap1" localSheetId="7">#REF!</definedName>
    <definedName name="__lap1" localSheetId="2">#REF!</definedName>
    <definedName name="__lap1" localSheetId="8">#REF!</definedName>
    <definedName name="__lap1" localSheetId="5">#REF!</definedName>
    <definedName name="__lap1">#REF!</definedName>
    <definedName name="__lap2" localSheetId="7">#REF!</definedName>
    <definedName name="__lap2" localSheetId="2">#REF!</definedName>
    <definedName name="__lap2" localSheetId="8">#REF!</definedName>
    <definedName name="__lap2" localSheetId="5">#REF!</definedName>
    <definedName name="__lap2">#REF!</definedName>
    <definedName name="__M36" localSheetId="7" hidden="1">{"'Sheet1'!$L$16"}</definedName>
    <definedName name="__M36" localSheetId="2" hidden="1">{"'Sheet1'!$L$16"}</definedName>
    <definedName name="__M36" localSheetId="8" hidden="1">{"'Sheet1'!$L$16"}</definedName>
    <definedName name="__M36" hidden="1">{"'Sheet1'!$L$16"}</definedName>
    <definedName name="__MAC12" localSheetId="7">#REF!</definedName>
    <definedName name="__MAC12" localSheetId="2">#REF!</definedName>
    <definedName name="__MAC12" localSheetId="8">#REF!</definedName>
    <definedName name="__MAC12" localSheetId="5">#REF!</definedName>
    <definedName name="__MAC12">#REF!</definedName>
    <definedName name="__MAC46" localSheetId="7">#REF!</definedName>
    <definedName name="__MAC46" localSheetId="2">#REF!</definedName>
    <definedName name="__MAC46" localSheetId="8">#REF!</definedName>
    <definedName name="__MAC46" localSheetId="5">#REF!</definedName>
    <definedName name="__MAC46">#REF!</definedName>
    <definedName name="__mix6" localSheetId="7">#REF!</definedName>
    <definedName name="__mix6" localSheetId="2">#REF!</definedName>
    <definedName name="__mix6" localSheetId="8">#REF!</definedName>
    <definedName name="__mix6" localSheetId="5">#REF!</definedName>
    <definedName name="__mix6">#REF!</definedName>
    <definedName name="__mtc3" localSheetId="7">#REF!</definedName>
    <definedName name="__mtc3" localSheetId="2">#REF!</definedName>
    <definedName name="__mtc3" localSheetId="8">#REF!</definedName>
    <definedName name="__mtc3" localSheetId="5">#REF!</definedName>
    <definedName name="__mtc3">#REF!</definedName>
    <definedName name="__nc6" localSheetId="7">#REF!</definedName>
    <definedName name="__nc6" localSheetId="2">#REF!</definedName>
    <definedName name="__nc6" localSheetId="8">#REF!</definedName>
    <definedName name="__nc6" localSheetId="5">#REF!</definedName>
    <definedName name="__nc6">#REF!</definedName>
    <definedName name="__nc7" localSheetId="7">#REF!</definedName>
    <definedName name="__nc7" localSheetId="2">#REF!</definedName>
    <definedName name="__nc7" localSheetId="8">#REF!</definedName>
    <definedName name="__nc7" localSheetId="5">#REF!</definedName>
    <definedName name="__nc7">#REF!</definedName>
    <definedName name="__NCL100" localSheetId="7">#REF!</definedName>
    <definedName name="__NCL100" localSheetId="2">#REF!</definedName>
    <definedName name="__NCL100" localSheetId="8">#REF!</definedName>
    <definedName name="__NCL100" localSheetId="5">#REF!</definedName>
    <definedName name="__NCL100">#REF!</definedName>
    <definedName name="__NCL200" localSheetId="7">#REF!</definedName>
    <definedName name="__NCL200" localSheetId="2">#REF!</definedName>
    <definedName name="__NCL200" localSheetId="8">#REF!</definedName>
    <definedName name="__NCL200" localSheetId="5">#REF!</definedName>
    <definedName name="__NCL200">#REF!</definedName>
    <definedName name="__NCL250" localSheetId="7">#REF!</definedName>
    <definedName name="__NCL250" localSheetId="2">#REF!</definedName>
    <definedName name="__NCL250" localSheetId="8">#REF!</definedName>
    <definedName name="__NCL250" localSheetId="5">#REF!</definedName>
    <definedName name="__NCL250">#REF!</definedName>
    <definedName name="__NET2" localSheetId="7">#REF!</definedName>
    <definedName name="__NET2" localSheetId="2">#REF!</definedName>
    <definedName name="__NET2" localSheetId="8">#REF!</definedName>
    <definedName name="__NET2" localSheetId="5">#REF!</definedName>
    <definedName name="__NET2">#REF!</definedName>
    <definedName name="__nin190" localSheetId="7">#REF!</definedName>
    <definedName name="__nin190" localSheetId="2">#REF!</definedName>
    <definedName name="__nin190" localSheetId="8">#REF!</definedName>
    <definedName name="__nin190" localSheetId="5">#REF!</definedName>
    <definedName name="__nin190">#REF!</definedName>
    <definedName name="__NSO2" localSheetId="7" hidden="1">{"'Sheet1'!$L$16"}</definedName>
    <definedName name="__NSO2" localSheetId="2" hidden="1">{"'Sheet1'!$L$16"}</definedName>
    <definedName name="__NSO2" localSheetId="8" hidden="1">{"'Sheet1'!$L$16"}</definedName>
    <definedName name="__NSO2" hidden="1">{"'Sheet1'!$L$16"}</definedName>
    <definedName name="__oto12" localSheetId="7">#REF!</definedName>
    <definedName name="__oto12" localSheetId="2">#REF!</definedName>
    <definedName name="__oto12" localSheetId="8">#REF!</definedName>
    <definedName name="__oto12" localSheetId="5">#REF!</definedName>
    <definedName name="__oto12">#REF!</definedName>
    <definedName name="__PA3" localSheetId="7" hidden="1">{"'Sheet1'!$L$16"}</definedName>
    <definedName name="__PA3" localSheetId="2" hidden="1">{"'Sheet1'!$L$16"}</definedName>
    <definedName name="__PA3" localSheetId="8" hidden="1">{"'Sheet1'!$L$16"}</definedName>
    <definedName name="__PA3" hidden="1">{"'Sheet1'!$L$16"}</definedName>
    <definedName name="__phi10" localSheetId="7">#REF!</definedName>
    <definedName name="__phi10" localSheetId="2">#REF!</definedName>
    <definedName name="__phi10" localSheetId="8">#REF!</definedName>
    <definedName name="__phi10" localSheetId="5">#REF!</definedName>
    <definedName name="__phi10">#REF!</definedName>
    <definedName name="__phi12" localSheetId="7">#REF!</definedName>
    <definedName name="__phi12" localSheetId="2">#REF!</definedName>
    <definedName name="__phi12" localSheetId="8">#REF!</definedName>
    <definedName name="__phi12" localSheetId="5">#REF!</definedName>
    <definedName name="__phi12">#REF!</definedName>
    <definedName name="__phi14" localSheetId="7">#REF!</definedName>
    <definedName name="__phi14" localSheetId="2">#REF!</definedName>
    <definedName name="__phi14" localSheetId="8">#REF!</definedName>
    <definedName name="__phi14" localSheetId="5">#REF!</definedName>
    <definedName name="__phi14">#REF!</definedName>
    <definedName name="__phi16" localSheetId="7">#REF!</definedName>
    <definedName name="__phi16" localSheetId="2">#REF!</definedName>
    <definedName name="__phi16" localSheetId="8">#REF!</definedName>
    <definedName name="__phi16" localSheetId="5">#REF!</definedName>
    <definedName name="__phi16">#REF!</definedName>
    <definedName name="__phi18" localSheetId="7">#REF!</definedName>
    <definedName name="__phi18" localSheetId="2">#REF!</definedName>
    <definedName name="__phi18" localSheetId="8">#REF!</definedName>
    <definedName name="__phi18" localSheetId="5">#REF!</definedName>
    <definedName name="__phi18">#REF!</definedName>
    <definedName name="__phi20" localSheetId="7">#REF!</definedName>
    <definedName name="__phi20" localSheetId="2">#REF!</definedName>
    <definedName name="__phi20" localSheetId="8">#REF!</definedName>
    <definedName name="__phi20" localSheetId="5">#REF!</definedName>
    <definedName name="__phi20">#REF!</definedName>
    <definedName name="__phi22" localSheetId="7">#REF!</definedName>
    <definedName name="__phi22" localSheetId="2">#REF!</definedName>
    <definedName name="__phi22" localSheetId="8">#REF!</definedName>
    <definedName name="__phi22" localSheetId="5">#REF!</definedName>
    <definedName name="__phi22">#REF!</definedName>
    <definedName name="__phi25" localSheetId="7">#REF!</definedName>
    <definedName name="__phi25" localSheetId="2">#REF!</definedName>
    <definedName name="__phi25" localSheetId="8">#REF!</definedName>
    <definedName name="__phi25" localSheetId="5">#REF!</definedName>
    <definedName name="__phi25">#REF!</definedName>
    <definedName name="__phi28" localSheetId="7">#REF!</definedName>
    <definedName name="__phi28" localSheetId="2">#REF!</definedName>
    <definedName name="__phi28" localSheetId="8">#REF!</definedName>
    <definedName name="__phi28" localSheetId="5">#REF!</definedName>
    <definedName name="__phi28">#REF!</definedName>
    <definedName name="__phi6" localSheetId="7">#REF!</definedName>
    <definedName name="__phi6" localSheetId="2">#REF!</definedName>
    <definedName name="__phi6" localSheetId="8">#REF!</definedName>
    <definedName name="__phi6" localSheetId="5">#REF!</definedName>
    <definedName name="__phi6">#REF!</definedName>
    <definedName name="__phi8" localSheetId="7">#REF!</definedName>
    <definedName name="__phi8" localSheetId="2">#REF!</definedName>
    <definedName name="__phi8" localSheetId="8">#REF!</definedName>
    <definedName name="__phi8" localSheetId="5">#REF!</definedName>
    <definedName name="__phi8">#REF!</definedName>
    <definedName name="__PL1242" localSheetId="7">#REF!</definedName>
    <definedName name="__PL1242" localSheetId="2">#REF!</definedName>
    <definedName name="__PL1242" localSheetId="8">#REF!</definedName>
    <definedName name="__PL1242" localSheetId="5">#REF!</definedName>
    <definedName name="__PL1242">#REF!</definedName>
    <definedName name="__Pl2" localSheetId="7" hidden="1">{"'Sheet1'!$L$16"}</definedName>
    <definedName name="__Pl2" localSheetId="2" hidden="1">{"'Sheet1'!$L$16"}</definedName>
    <definedName name="__Pl2" localSheetId="8" hidden="1">{"'Sheet1'!$L$16"}</definedName>
    <definedName name="__Pl2" hidden="1">{"'Sheet1'!$L$16"}</definedName>
    <definedName name="__RHH1" localSheetId="7">#REF!</definedName>
    <definedName name="__RHH1" localSheetId="2">#REF!</definedName>
    <definedName name="__RHH1" localSheetId="8">#REF!</definedName>
    <definedName name="__RHH1" localSheetId="5">#REF!</definedName>
    <definedName name="__RHH1">#REF!</definedName>
    <definedName name="__RHH10" localSheetId="7">#REF!</definedName>
    <definedName name="__RHH10" localSheetId="2">#REF!</definedName>
    <definedName name="__RHH10" localSheetId="8">#REF!</definedName>
    <definedName name="__RHH10" localSheetId="5">#REF!</definedName>
    <definedName name="__RHH10">#REF!</definedName>
    <definedName name="__RHP1" localSheetId="7">#REF!</definedName>
    <definedName name="__RHP1" localSheetId="2">#REF!</definedName>
    <definedName name="__RHP1" localSheetId="8">#REF!</definedName>
    <definedName name="__RHP1" localSheetId="5">#REF!</definedName>
    <definedName name="__RHP1">#REF!</definedName>
    <definedName name="__RHP10" localSheetId="7">#REF!</definedName>
    <definedName name="__RHP10" localSheetId="2">#REF!</definedName>
    <definedName name="__RHP10" localSheetId="8">#REF!</definedName>
    <definedName name="__RHP10" localSheetId="5">#REF!</definedName>
    <definedName name="__RHP10">#REF!</definedName>
    <definedName name="__RI1" localSheetId="7">#REF!</definedName>
    <definedName name="__RI1" localSheetId="2">#REF!</definedName>
    <definedName name="__RI1" localSheetId="8">#REF!</definedName>
    <definedName name="__RI1" localSheetId="5">#REF!</definedName>
    <definedName name="__RI1">#REF!</definedName>
    <definedName name="__RI10" localSheetId="7">#REF!</definedName>
    <definedName name="__RI10" localSheetId="2">#REF!</definedName>
    <definedName name="__RI10" localSheetId="8">#REF!</definedName>
    <definedName name="__RI10" localSheetId="5">#REF!</definedName>
    <definedName name="__RI10">#REF!</definedName>
    <definedName name="__RII1" localSheetId="7">#REF!</definedName>
    <definedName name="__RII1" localSheetId="2">#REF!</definedName>
    <definedName name="__RII1" localSheetId="8">#REF!</definedName>
    <definedName name="__RII1" localSheetId="5">#REF!</definedName>
    <definedName name="__RII1">#REF!</definedName>
    <definedName name="__RII10" localSheetId="7">#REF!</definedName>
    <definedName name="__RII10" localSheetId="2">#REF!</definedName>
    <definedName name="__RII10" localSheetId="8">#REF!</definedName>
    <definedName name="__RII10" localSheetId="5">#REF!</definedName>
    <definedName name="__RII10">#REF!</definedName>
    <definedName name="__RIP1" localSheetId="7">#REF!</definedName>
    <definedName name="__RIP1" localSheetId="2">#REF!</definedName>
    <definedName name="__RIP1" localSheetId="8">#REF!</definedName>
    <definedName name="__RIP1" localSheetId="5">#REF!</definedName>
    <definedName name="__RIP1">#REF!</definedName>
    <definedName name="__RIP10" localSheetId="7">#REF!</definedName>
    <definedName name="__RIP10" localSheetId="2">#REF!</definedName>
    <definedName name="__RIP10" localSheetId="8">#REF!</definedName>
    <definedName name="__RIP10" localSheetId="5">#REF!</definedName>
    <definedName name="__RIP10">#REF!</definedName>
    <definedName name="__san108" localSheetId="7">#REF!</definedName>
    <definedName name="__san108" localSheetId="2">#REF!</definedName>
    <definedName name="__san108" localSheetId="8">#REF!</definedName>
    <definedName name="__san108" localSheetId="5">#REF!</definedName>
    <definedName name="__san108">#REF!</definedName>
    <definedName name="__sat10" localSheetId="7">#REF!</definedName>
    <definedName name="__sat10" localSheetId="2">#REF!</definedName>
    <definedName name="__sat10" localSheetId="8">#REF!</definedName>
    <definedName name="__sat10" localSheetId="5">#REF!</definedName>
    <definedName name="__sat10">#REF!</definedName>
    <definedName name="__sat14" localSheetId="7">#REF!</definedName>
    <definedName name="__sat14" localSheetId="2">#REF!</definedName>
    <definedName name="__sat14" localSheetId="8">#REF!</definedName>
    <definedName name="__sat14" localSheetId="5">#REF!</definedName>
    <definedName name="__sat14">#REF!</definedName>
    <definedName name="__sat16" localSheetId="7">#REF!</definedName>
    <definedName name="__sat16" localSheetId="2">#REF!</definedName>
    <definedName name="__sat16" localSheetId="8">#REF!</definedName>
    <definedName name="__sat16" localSheetId="5">#REF!</definedName>
    <definedName name="__sat16">#REF!</definedName>
    <definedName name="__sat20" localSheetId="7">#REF!</definedName>
    <definedName name="__sat20" localSheetId="2">#REF!</definedName>
    <definedName name="__sat20" localSheetId="8">#REF!</definedName>
    <definedName name="__sat20" localSheetId="5">#REF!</definedName>
    <definedName name="__sat20">#REF!</definedName>
    <definedName name="__Sat27" localSheetId="7">#REF!</definedName>
    <definedName name="__Sat27" localSheetId="2">#REF!</definedName>
    <definedName name="__Sat27" localSheetId="8">#REF!</definedName>
    <definedName name="__Sat27" localSheetId="5">#REF!</definedName>
    <definedName name="__Sat27">#REF!</definedName>
    <definedName name="__Sat6" localSheetId="7">#REF!</definedName>
    <definedName name="__Sat6" localSheetId="2">#REF!</definedName>
    <definedName name="__Sat6" localSheetId="8">#REF!</definedName>
    <definedName name="__Sat6" localSheetId="5">#REF!</definedName>
    <definedName name="__Sat6">#REF!</definedName>
    <definedName name="__sat8" localSheetId="7">#REF!</definedName>
    <definedName name="__sat8" localSheetId="2">#REF!</definedName>
    <definedName name="__sat8" localSheetId="8">#REF!</definedName>
    <definedName name="__sat8" localSheetId="5">#REF!</definedName>
    <definedName name="__sat8">#REF!</definedName>
    <definedName name="__sc1" localSheetId="7">#REF!</definedName>
    <definedName name="__sc1" localSheetId="2">#REF!</definedName>
    <definedName name="__sc1" localSheetId="8">#REF!</definedName>
    <definedName name="__sc1" localSheetId="5">#REF!</definedName>
    <definedName name="__sc1">#REF!</definedName>
    <definedName name="__SC2" localSheetId="7">#REF!</definedName>
    <definedName name="__SC2" localSheetId="2">#REF!</definedName>
    <definedName name="__SC2" localSheetId="8">#REF!</definedName>
    <definedName name="__SC2" localSheetId="5">#REF!</definedName>
    <definedName name="__SC2">#REF!</definedName>
    <definedName name="__sc3" localSheetId="7">#REF!</definedName>
    <definedName name="__sc3" localSheetId="2">#REF!</definedName>
    <definedName name="__sc3" localSheetId="8">#REF!</definedName>
    <definedName name="__sc3" localSheetId="5">#REF!</definedName>
    <definedName name="__sc3">#REF!</definedName>
    <definedName name="__sl2" localSheetId="7">#REF!</definedName>
    <definedName name="__sl2" localSheetId="2">#REF!</definedName>
    <definedName name="__sl2" localSheetId="8">#REF!</definedName>
    <definedName name="__sl2" localSheetId="5">#REF!</definedName>
    <definedName name="__sl2">#REF!</definedName>
    <definedName name="__slg1" localSheetId="7">#REF!</definedName>
    <definedName name="__slg1" localSheetId="2">#REF!</definedName>
    <definedName name="__slg1" localSheetId="8">#REF!</definedName>
    <definedName name="__slg1" localSheetId="5">#REF!</definedName>
    <definedName name="__slg1">#REF!</definedName>
    <definedName name="__slg2" localSheetId="7">#REF!</definedName>
    <definedName name="__slg2" localSheetId="2">#REF!</definedName>
    <definedName name="__slg2" localSheetId="8">#REF!</definedName>
    <definedName name="__slg2" localSheetId="5">#REF!</definedName>
    <definedName name="__slg2">#REF!</definedName>
    <definedName name="__slg3" localSheetId="7">#REF!</definedName>
    <definedName name="__slg3" localSheetId="2">#REF!</definedName>
    <definedName name="__slg3" localSheetId="8">#REF!</definedName>
    <definedName name="__slg3" localSheetId="5">#REF!</definedName>
    <definedName name="__slg3">#REF!</definedName>
    <definedName name="__slg4" localSheetId="7">#REF!</definedName>
    <definedName name="__slg4" localSheetId="2">#REF!</definedName>
    <definedName name="__slg4" localSheetId="8">#REF!</definedName>
    <definedName name="__slg4" localSheetId="5">#REF!</definedName>
    <definedName name="__slg4">#REF!</definedName>
    <definedName name="__slg5" localSheetId="7">#REF!</definedName>
    <definedName name="__slg5" localSheetId="2">#REF!</definedName>
    <definedName name="__slg5" localSheetId="8">#REF!</definedName>
    <definedName name="__slg5" localSheetId="5">#REF!</definedName>
    <definedName name="__slg5">#REF!</definedName>
    <definedName name="__slg6" localSheetId="7">#REF!</definedName>
    <definedName name="__slg6" localSheetId="2">#REF!</definedName>
    <definedName name="__slg6" localSheetId="8">#REF!</definedName>
    <definedName name="__slg6" localSheetId="5">#REF!</definedName>
    <definedName name="__slg6">#REF!</definedName>
    <definedName name="__SN3" localSheetId="7">#REF!</definedName>
    <definedName name="__SN3" localSheetId="2">#REF!</definedName>
    <definedName name="__SN3" localSheetId="8">#REF!</definedName>
    <definedName name="__SN3" localSheetId="5">#REF!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7">#REF!</definedName>
    <definedName name="__sua20" localSheetId="2">#REF!</definedName>
    <definedName name="__sua20" localSheetId="8">#REF!</definedName>
    <definedName name="__sua20" localSheetId="5">#REF!</definedName>
    <definedName name="__sua20">#REF!</definedName>
    <definedName name="__sua30" localSheetId="7">#REF!</definedName>
    <definedName name="__sua30" localSheetId="2">#REF!</definedName>
    <definedName name="__sua30" localSheetId="8">#REF!</definedName>
    <definedName name="__sua30" localSheetId="5">#REF!</definedName>
    <definedName name="__sua30">#REF!</definedName>
    <definedName name="__TB1" localSheetId="7">#REF!</definedName>
    <definedName name="__TB1" localSheetId="2">#REF!</definedName>
    <definedName name="__TB1" localSheetId="8">#REF!</definedName>
    <definedName name="__TB1" localSheetId="5">#REF!</definedName>
    <definedName name="__TB1">#REF!</definedName>
    <definedName name="__td1" localSheetId="7" hidden="1">{"'Sheet1'!$L$16"}</definedName>
    <definedName name="__td1" localSheetId="2" hidden="1">{"'Sheet1'!$L$16"}</definedName>
    <definedName name="__td1" localSheetId="8" hidden="1">{"'Sheet1'!$L$16"}</definedName>
    <definedName name="__td1" hidden="1">{"'Sheet1'!$L$16"}</definedName>
    <definedName name="__TH1" localSheetId="7">#REF!</definedName>
    <definedName name="__TH1" localSheetId="2">#REF!</definedName>
    <definedName name="__TH1" localSheetId="8">#REF!</definedName>
    <definedName name="__TH1" localSheetId="5">#REF!</definedName>
    <definedName name="__TH1">#REF!</definedName>
    <definedName name="__TH2" localSheetId="7">#REF!</definedName>
    <definedName name="__TH2" localSheetId="2">#REF!</definedName>
    <definedName name="__TH2" localSheetId="8">#REF!</definedName>
    <definedName name="__TH2" localSheetId="5">#REF!</definedName>
    <definedName name="__TH2">#REF!</definedName>
    <definedName name="__TH3" localSheetId="7">#REF!</definedName>
    <definedName name="__TH3" localSheetId="2">#REF!</definedName>
    <definedName name="__TH3" localSheetId="8">#REF!</definedName>
    <definedName name="__TH3" localSheetId="5">#REF!</definedName>
    <definedName name="__TH3">#REF!</definedName>
    <definedName name="__TL1" localSheetId="7">#REF!</definedName>
    <definedName name="__TL1" localSheetId="2">#REF!</definedName>
    <definedName name="__TL1" localSheetId="8">#REF!</definedName>
    <definedName name="__TL1" localSheetId="5">#REF!</definedName>
    <definedName name="__TL1">#REF!</definedName>
    <definedName name="__TL2" localSheetId="7">#REF!</definedName>
    <definedName name="__TL2" localSheetId="2">#REF!</definedName>
    <definedName name="__TL2" localSheetId="8">#REF!</definedName>
    <definedName name="__TL2" localSheetId="5">#REF!</definedName>
    <definedName name="__TL2">#REF!</definedName>
    <definedName name="__TL3" localSheetId="7">#REF!</definedName>
    <definedName name="__TL3" localSheetId="2">#REF!</definedName>
    <definedName name="__TL3" localSheetId="8">#REF!</definedName>
    <definedName name="__TL3" localSheetId="5">#REF!</definedName>
    <definedName name="__TL3">#REF!</definedName>
    <definedName name="__TLA120" localSheetId="7">#REF!</definedName>
    <definedName name="__TLA120" localSheetId="2">#REF!</definedName>
    <definedName name="__TLA120" localSheetId="8">#REF!</definedName>
    <definedName name="__TLA120" localSheetId="5">#REF!</definedName>
    <definedName name="__TLA120">#REF!</definedName>
    <definedName name="__TLA35" localSheetId="7">#REF!</definedName>
    <definedName name="__TLA35" localSheetId="2">#REF!</definedName>
    <definedName name="__TLA35" localSheetId="8">#REF!</definedName>
    <definedName name="__TLA35" localSheetId="5">#REF!</definedName>
    <definedName name="__TLA35">#REF!</definedName>
    <definedName name="__TLA50" localSheetId="7">#REF!</definedName>
    <definedName name="__TLA50" localSheetId="2">#REF!</definedName>
    <definedName name="__TLA50" localSheetId="8">#REF!</definedName>
    <definedName name="__TLA50" localSheetId="5">#REF!</definedName>
    <definedName name="__TLA50">#REF!</definedName>
    <definedName name="__TLA70" localSheetId="7">#REF!</definedName>
    <definedName name="__TLA70" localSheetId="2">#REF!</definedName>
    <definedName name="__TLA70" localSheetId="8">#REF!</definedName>
    <definedName name="__TLA70" localSheetId="5">#REF!</definedName>
    <definedName name="__TLA70">#REF!</definedName>
    <definedName name="__TLA95" localSheetId="7">#REF!</definedName>
    <definedName name="__TLA95" localSheetId="2">#REF!</definedName>
    <definedName name="__TLA95" localSheetId="8">#REF!</definedName>
    <definedName name="__TLA95" localSheetId="5">#REF!</definedName>
    <definedName name="__TLA95">#REF!</definedName>
    <definedName name="__tp2" localSheetId="7">#REF!</definedName>
    <definedName name="__tp2" localSheetId="2">#REF!</definedName>
    <definedName name="__tp2" localSheetId="8">#REF!</definedName>
    <definedName name="__tp2" localSheetId="5">#REF!</definedName>
    <definedName name="__tp2">#REF!</definedName>
    <definedName name="__tra100" localSheetId="7">#REF!</definedName>
    <definedName name="__tra100" localSheetId="2">#REF!</definedName>
    <definedName name="__tra100" localSheetId="8">#REF!</definedName>
    <definedName name="__tra100" localSheetId="5">#REF!</definedName>
    <definedName name="__tra100">#REF!</definedName>
    <definedName name="__tra102" localSheetId="7">#REF!</definedName>
    <definedName name="__tra102" localSheetId="2">#REF!</definedName>
    <definedName name="__tra102" localSheetId="8">#REF!</definedName>
    <definedName name="__tra102" localSheetId="5">#REF!</definedName>
    <definedName name="__tra102">#REF!</definedName>
    <definedName name="__tra104" localSheetId="7">#REF!</definedName>
    <definedName name="__tra104" localSheetId="2">#REF!</definedName>
    <definedName name="__tra104" localSheetId="8">#REF!</definedName>
    <definedName name="__tra104" localSheetId="5">#REF!</definedName>
    <definedName name="__tra104">#REF!</definedName>
    <definedName name="__tra106" localSheetId="7">#REF!</definedName>
    <definedName name="__tra106" localSheetId="2">#REF!</definedName>
    <definedName name="__tra106" localSheetId="8">#REF!</definedName>
    <definedName name="__tra106" localSheetId="5">#REF!</definedName>
    <definedName name="__tra106">#REF!</definedName>
    <definedName name="__tra108" localSheetId="7">#REF!</definedName>
    <definedName name="__tra108" localSheetId="2">#REF!</definedName>
    <definedName name="__tra108" localSheetId="8">#REF!</definedName>
    <definedName name="__tra108" localSheetId="5">#REF!</definedName>
    <definedName name="__tra108">#REF!</definedName>
    <definedName name="__tra110" localSheetId="7">#REF!</definedName>
    <definedName name="__tra110" localSheetId="2">#REF!</definedName>
    <definedName name="__tra110" localSheetId="8">#REF!</definedName>
    <definedName name="__tra110" localSheetId="5">#REF!</definedName>
    <definedName name="__tra110">#REF!</definedName>
    <definedName name="__tra112" localSheetId="7">#REF!</definedName>
    <definedName name="__tra112" localSheetId="2">#REF!</definedName>
    <definedName name="__tra112" localSheetId="8">#REF!</definedName>
    <definedName name="__tra112" localSheetId="5">#REF!</definedName>
    <definedName name="__tra112">#REF!</definedName>
    <definedName name="__tra114" localSheetId="7">#REF!</definedName>
    <definedName name="__tra114" localSheetId="2">#REF!</definedName>
    <definedName name="__tra114" localSheetId="8">#REF!</definedName>
    <definedName name="__tra114" localSheetId="5">#REF!</definedName>
    <definedName name="__tra114">#REF!</definedName>
    <definedName name="__tra116" localSheetId="7">#REF!</definedName>
    <definedName name="__tra116" localSheetId="2">#REF!</definedName>
    <definedName name="__tra116" localSheetId="8">#REF!</definedName>
    <definedName name="__tra116" localSheetId="5">#REF!</definedName>
    <definedName name="__tra116">#REF!</definedName>
    <definedName name="__tra118" localSheetId="7">#REF!</definedName>
    <definedName name="__tra118" localSheetId="2">#REF!</definedName>
    <definedName name="__tra118" localSheetId="8">#REF!</definedName>
    <definedName name="__tra118" localSheetId="5">#REF!</definedName>
    <definedName name="__tra118">#REF!</definedName>
    <definedName name="__tra120" localSheetId="7">#REF!</definedName>
    <definedName name="__tra120" localSheetId="2">#REF!</definedName>
    <definedName name="__tra120" localSheetId="8">#REF!</definedName>
    <definedName name="__tra120" localSheetId="5">#REF!</definedName>
    <definedName name="__tra120">#REF!</definedName>
    <definedName name="__tra122" localSheetId="7">#REF!</definedName>
    <definedName name="__tra122" localSheetId="2">#REF!</definedName>
    <definedName name="__tra122" localSheetId="8">#REF!</definedName>
    <definedName name="__tra122" localSheetId="5">#REF!</definedName>
    <definedName name="__tra122">#REF!</definedName>
    <definedName name="__tra124" localSheetId="7">#REF!</definedName>
    <definedName name="__tra124" localSheetId="2">#REF!</definedName>
    <definedName name="__tra124" localSheetId="8">#REF!</definedName>
    <definedName name="__tra124" localSheetId="5">#REF!</definedName>
    <definedName name="__tra124">#REF!</definedName>
    <definedName name="__tra126" localSheetId="7">#REF!</definedName>
    <definedName name="__tra126" localSheetId="2">#REF!</definedName>
    <definedName name="__tra126" localSheetId="8">#REF!</definedName>
    <definedName name="__tra126" localSheetId="5">#REF!</definedName>
    <definedName name="__tra126">#REF!</definedName>
    <definedName name="__tra128" localSheetId="7">#REF!</definedName>
    <definedName name="__tra128" localSheetId="2">#REF!</definedName>
    <definedName name="__tra128" localSheetId="8">#REF!</definedName>
    <definedName name="__tra128" localSheetId="5">#REF!</definedName>
    <definedName name="__tra128">#REF!</definedName>
    <definedName name="__tra130" localSheetId="7">#REF!</definedName>
    <definedName name="__tra130" localSheetId="2">#REF!</definedName>
    <definedName name="__tra130" localSheetId="8">#REF!</definedName>
    <definedName name="__tra130" localSheetId="5">#REF!</definedName>
    <definedName name="__tra130">#REF!</definedName>
    <definedName name="__tra132" localSheetId="7">#REF!</definedName>
    <definedName name="__tra132" localSheetId="2">#REF!</definedName>
    <definedName name="__tra132" localSheetId="8">#REF!</definedName>
    <definedName name="__tra132" localSheetId="5">#REF!</definedName>
    <definedName name="__tra132">#REF!</definedName>
    <definedName name="__tra134" localSheetId="7">#REF!</definedName>
    <definedName name="__tra134" localSheetId="2">#REF!</definedName>
    <definedName name="__tra134" localSheetId="8">#REF!</definedName>
    <definedName name="__tra134" localSheetId="5">#REF!</definedName>
    <definedName name="__tra134">#REF!</definedName>
    <definedName name="__tra136" localSheetId="7">#REF!</definedName>
    <definedName name="__tra136" localSheetId="2">#REF!</definedName>
    <definedName name="__tra136" localSheetId="8">#REF!</definedName>
    <definedName name="__tra136" localSheetId="5">#REF!</definedName>
    <definedName name="__tra136">#REF!</definedName>
    <definedName name="__tra138" localSheetId="7">#REF!</definedName>
    <definedName name="__tra138" localSheetId="2">#REF!</definedName>
    <definedName name="__tra138" localSheetId="8">#REF!</definedName>
    <definedName name="__tra138" localSheetId="5">#REF!</definedName>
    <definedName name="__tra138">#REF!</definedName>
    <definedName name="__tra140" localSheetId="7">#REF!</definedName>
    <definedName name="__tra140" localSheetId="2">#REF!</definedName>
    <definedName name="__tra140" localSheetId="8">#REF!</definedName>
    <definedName name="__tra140" localSheetId="5">#REF!</definedName>
    <definedName name="__tra140">#REF!</definedName>
    <definedName name="__tra70" localSheetId="7">#REF!</definedName>
    <definedName name="__tra70" localSheetId="2">#REF!</definedName>
    <definedName name="__tra70" localSheetId="8">#REF!</definedName>
    <definedName name="__tra70" localSheetId="5">#REF!</definedName>
    <definedName name="__tra70">#REF!</definedName>
    <definedName name="__tra72" localSheetId="7">#REF!</definedName>
    <definedName name="__tra72" localSheetId="2">#REF!</definedName>
    <definedName name="__tra72" localSheetId="8">#REF!</definedName>
    <definedName name="__tra72" localSheetId="5">#REF!</definedName>
    <definedName name="__tra72">#REF!</definedName>
    <definedName name="__tra74" localSheetId="7">#REF!</definedName>
    <definedName name="__tra74" localSheetId="2">#REF!</definedName>
    <definedName name="__tra74" localSheetId="8">#REF!</definedName>
    <definedName name="__tra74" localSheetId="5">#REF!</definedName>
    <definedName name="__tra74">#REF!</definedName>
    <definedName name="__tra76" localSheetId="7">#REF!</definedName>
    <definedName name="__tra76" localSheetId="2">#REF!</definedName>
    <definedName name="__tra76" localSheetId="8">#REF!</definedName>
    <definedName name="__tra76" localSheetId="5">#REF!</definedName>
    <definedName name="__tra76">#REF!</definedName>
    <definedName name="__tra78" localSheetId="7">#REF!</definedName>
    <definedName name="__tra78" localSheetId="2">#REF!</definedName>
    <definedName name="__tra78" localSheetId="8">#REF!</definedName>
    <definedName name="__tra78" localSheetId="5">#REF!</definedName>
    <definedName name="__tra78">#REF!</definedName>
    <definedName name="__tra80" localSheetId="7">#REF!</definedName>
    <definedName name="__tra80" localSheetId="2">#REF!</definedName>
    <definedName name="__tra80" localSheetId="8">#REF!</definedName>
    <definedName name="__tra80" localSheetId="5">#REF!</definedName>
    <definedName name="__tra80">#REF!</definedName>
    <definedName name="__tra82" localSheetId="7">#REF!</definedName>
    <definedName name="__tra82" localSheetId="2">#REF!</definedName>
    <definedName name="__tra82" localSheetId="8">#REF!</definedName>
    <definedName name="__tra82" localSheetId="5">#REF!</definedName>
    <definedName name="__tra82">#REF!</definedName>
    <definedName name="__tra84" localSheetId="7">#REF!</definedName>
    <definedName name="__tra84" localSheetId="2">#REF!</definedName>
    <definedName name="__tra84" localSheetId="8">#REF!</definedName>
    <definedName name="__tra84" localSheetId="5">#REF!</definedName>
    <definedName name="__tra84">#REF!</definedName>
    <definedName name="__tra86" localSheetId="7">#REF!</definedName>
    <definedName name="__tra86" localSheetId="2">#REF!</definedName>
    <definedName name="__tra86" localSheetId="8">#REF!</definedName>
    <definedName name="__tra86" localSheetId="5">#REF!</definedName>
    <definedName name="__tra86">#REF!</definedName>
    <definedName name="__tra88" localSheetId="7">#REF!</definedName>
    <definedName name="__tra88" localSheetId="2">#REF!</definedName>
    <definedName name="__tra88" localSheetId="8">#REF!</definedName>
    <definedName name="__tra88" localSheetId="5">#REF!</definedName>
    <definedName name="__tra88">#REF!</definedName>
    <definedName name="__tra90" localSheetId="7">#REF!</definedName>
    <definedName name="__tra90" localSheetId="2">#REF!</definedName>
    <definedName name="__tra90" localSheetId="8">#REF!</definedName>
    <definedName name="__tra90" localSheetId="5">#REF!</definedName>
    <definedName name="__tra90">#REF!</definedName>
    <definedName name="__tra92" localSheetId="7">#REF!</definedName>
    <definedName name="__tra92" localSheetId="2">#REF!</definedName>
    <definedName name="__tra92" localSheetId="8">#REF!</definedName>
    <definedName name="__tra92" localSheetId="5">#REF!</definedName>
    <definedName name="__tra92">#REF!</definedName>
    <definedName name="__tra94" localSheetId="7">#REF!</definedName>
    <definedName name="__tra94" localSheetId="2">#REF!</definedName>
    <definedName name="__tra94" localSheetId="8">#REF!</definedName>
    <definedName name="__tra94" localSheetId="5">#REF!</definedName>
    <definedName name="__tra94">#REF!</definedName>
    <definedName name="__tra96" localSheetId="7">#REF!</definedName>
    <definedName name="__tra96" localSheetId="2">#REF!</definedName>
    <definedName name="__tra96" localSheetId="8">#REF!</definedName>
    <definedName name="__tra96" localSheetId="5">#REF!</definedName>
    <definedName name="__tra96">#REF!</definedName>
    <definedName name="__tra98" localSheetId="7">#REF!</definedName>
    <definedName name="__tra98" localSheetId="2">#REF!</definedName>
    <definedName name="__tra98" localSheetId="8">#REF!</definedName>
    <definedName name="__tra98" localSheetId="5">#REF!</definedName>
    <definedName name="__tra98">#REF!</definedName>
    <definedName name="__Tru21" localSheetId="7" hidden="1">{"'Sheet1'!$L$16"}</definedName>
    <definedName name="__Tru21" localSheetId="2" hidden="1">{"'Sheet1'!$L$16"}</definedName>
    <definedName name="__Tru21" localSheetId="8" hidden="1">{"'Sheet1'!$L$16"}</definedName>
    <definedName name="__Tru21" hidden="1">{"'Sheet1'!$L$16"}</definedName>
    <definedName name="__tt3" localSheetId="7" hidden="1">{"'Sheet1'!$L$16"}</definedName>
    <definedName name="__tt3" localSheetId="2" hidden="1">{"'Sheet1'!$L$16"}</definedName>
    <definedName name="__tt3" localSheetId="8" hidden="1">{"'Sheet1'!$L$16"}</definedName>
    <definedName name="__tt3" hidden="1">{"'Sheet1'!$L$16"}</definedName>
    <definedName name="__tz593" localSheetId="7">#REF!</definedName>
    <definedName name="__tz593" localSheetId="2">#REF!</definedName>
    <definedName name="__tz593" localSheetId="8">#REF!</definedName>
    <definedName name="__tz593" localSheetId="5">#REF!</definedName>
    <definedName name="__tz593">#REF!</definedName>
    <definedName name="__ui108" localSheetId="7">#REF!</definedName>
    <definedName name="__ui108" localSheetId="2">#REF!</definedName>
    <definedName name="__ui108" localSheetId="8">#REF!</definedName>
    <definedName name="__ui108" localSheetId="5">#REF!</definedName>
    <definedName name="__ui108">#REF!</definedName>
    <definedName name="__ui180" localSheetId="7">#REF!</definedName>
    <definedName name="__ui180" localSheetId="2">#REF!</definedName>
    <definedName name="__ui180" localSheetId="8">#REF!</definedName>
    <definedName name="__ui180" localSheetId="5">#REF!</definedName>
    <definedName name="__ui180">#REF!</definedName>
    <definedName name="__vc1" localSheetId="7">#REF!</definedName>
    <definedName name="__vc1" localSheetId="2">#REF!</definedName>
    <definedName name="__vc1" localSheetId="8">#REF!</definedName>
    <definedName name="__vc1" localSheetId="5">#REF!</definedName>
    <definedName name="__vc1">#REF!</definedName>
    <definedName name="__vc2" localSheetId="7">#REF!</definedName>
    <definedName name="__vc2" localSheetId="2">#REF!</definedName>
    <definedName name="__vc2" localSheetId="8">#REF!</definedName>
    <definedName name="__vc2" localSheetId="5">#REF!</definedName>
    <definedName name="__vc2">#REF!</definedName>
    <definedName name="__vc3" localSheetId="7">#REF!</definedName>
    <definedName name="__vc3" localSheetId="2">#REF!</definedName>
    <definedName name="__vc3" localSheetId="8">#REF!</definedName>
    <definedName name="__vc3" localSheetId="5">#REF!</definedName>
    <definedName name="__vc3">#REF!</definedName>
    <definedName name="__VL100" localSheetId="7">#REF!</definedName>
    <definedName name="__VL100" localSheetId="2">#REF!</definedName>
    <definedName name="__VL100" localSheetId="8">#REF!</definedName>
    <definedName name="__VL100" localSheetId="5">#REF!</definedName>
    <definedName name="__VL100">#REF!</definedName>
    <definedName name="__vl2" localSheetId="7" hidden="1">{"'Sheet1'!$L$16"}</definedName>
    <definedName name="__vl2" localSheetId="2" hidden="1">{"'Sheet1'!$L$16"}</definedName>
    <definedName name="__vl2" localSheetId="8" hidden="1">{"'Sheet1'!$L$16"}</definedName>
    <definedName name="__vl2" hidden="1">{"'Sheet1'!$L$16"}</definedName>
    <definedName name="__VL200" localSheetId="7">#REF!</definedName>
    <definedName name="__VL200" localSheetId="2">#REF!</definedName>
    <definedName name="__VL200" localSheetId="8">#REF!</definedName>
    <definedName name="__VL200" localSheetId="5">#REF!</definedName>
    <definedName name="__VL200">#REF!</definedName>
    <definedName name="__VL250" localSheetId="7">#REF!</definedName>
    <definedName name="__VL250" localSheetId="2">#REF!</definedName>
    <definedName name="__VL250" localSheetId="8">#REF!</definedName>
    <definedName name="__VL250" localSheetId="5">#REF!</definedName>
    <definedName name="__VL250">#REF!</definedName>
    <definedName name="__xm30" localSheetId="7">#REF!</definedName>
    <definedName name="__xm30" localSheetId="2">#REF!</definedName>
    <definedName name="__xm30" localSheetId="8">#REF!</definedName>
    <definedName name="__xm30" localSheetId="5">#REF!</definedName>
    <definedName name="__xm30">#REF!</definedName>
    <definedName name="_1" localSheetId="7">#REF!</definedName>
    <definedName name="_1" localSheetId="2">#REF!</definedName>
    <definedName name="_1" localSheetId="8">#REF!</definedName>
    <definedName name="_1" localSheetId="5">#REF!</definedName>
    <definedName name="_1">#REF!</definedName>
    <definedName name="_1000A01">#N/A</definedName>
    <definedName name="_1BA2500" localSheetId="7">#REF!</definedName>
    <definedName name="_1BA2500" localSheetId="2">#REF!</definedName>
    <definedName name="_1BA2500" localSheetId="8">#REF!</definedName>
    <definedName name="_1BA2500" localSheetId="5">#REF!</definedName>
    <definedName name="_1BA2500">#REF!</definedName>
    <definedName name="_1BA3250" localSheetId="7">#REF!</definedName>
    <definedName name="_1BA3250" localSheetId="2">#REF!</definedName>
    <definedName name="_1BA3250" localSheetId="8">#REF!</definedName>
    <definedName name="_1BA3250" localSheetId="5">#REF!</definedName>
    <definedName name="_1BA3250">#REF!</definedName>
    <definedName name="_1BA400P" localSheetId="7">#REF!</definedName>
    <definedName name="_1BA400P" localSheetId="2">#REF!</definedName>
    <definedName name="_1BA400P" localSheetId="8">#REF!</definedName>
    <definedName name="_1BA400P" localSheetId="5">#REF!</definedName>
    <definedName name="_1BA400P">#REF!</definedName>
    <definedName name="_1CAP001" localSheetId="7">#REF!</definedName>
    <definedName name="_1CAP001" localSheetId="2">#REF!</definedName>
    <definedName name="_1CAP001" localSheetId="8">#REF!</definedName>
    <definedName name="_1CAP001" localSheetId="5">#REF!</definedName>
    <definedName name="_1CAP001">#REF!</definedName>
    <definedName name="_1DAU002" localSheetId="7">#REF!</definedName>
    <definedName name="_1DAU002" localSheetId="2">#REF!</definedName>
    <definedName name="_1DAU002" localSheetId="8">#REF!</definedName>
    <definedName name="_1DAU002" localSheetId="5">#REF!</definedName>
    <definedName name="_1DAU002">#REF!</definedName>
    <definedName name="_1DDAY03" localSheetId="7">#REF!</definedName>
    <definedName name="_1DDAY03" localSheetId="2">#REF!</definedName>
    <definedName name="_1DDAY03" localSheetId="8">#REF!</definedName>
    <definedName name="_1DDAY03" localSheetId="5">#REF!</definedName>
    <definedName name="_1DDAY03">#REF!</definedName>
    <definedName name="_1DDTT01" localSheetId="7">#REF!</definedName>
    <definedName name="_1DDTT01" localSheetId="2">#REF!</definedName>
    <definedName name="_1DDTT01" localSheetId="8">#REF!</definedName>
    <definedName name="_1DDTT01" localSheetId="5">#REF!</definedName>
    <definedName name="_1DDTT01">#REF!</definedName>
    <definedName name="_1FCO101" localSheetId="7">#REF!</definedName>
    <definedName name="_1FCO101" localSheetId="2">#REF!</definedName>
    <definedName name="_1FCO101" localSheetId="8">#REF!</definedName>
    <definedName name="_1FCO101" localSheetId="5">#REF!</definedName>
    <definedName name="_1FCO101">#REF!</definedName>
    <definedName name="_1GIA101" localSheetId="7">#REF!</definedName>
    <definedName name="_1GIA101" localSheetId="2">#REF!</definedName>
    <definedName name="_1GIA101" localSheetId="8">#REF!</definedName>
    <definedName name="_1GIA101" localSheetId="5">#REF!</definedName>
    <definedName name="_1GIA101">#REF!</definedName>
    <definedName name="_1LA1001" localSheetId="7">#REF!</definedName>
    <definedName name="_1LA1001" localSheetId="2">#REF!</definedName>
    <definedName name="_1LA1001" localSheetId="8">#REF!</definedName>
    <definedName name="_1LA1001" localSheetId="5">#REF!</definedName>
    <definedName name="_1LA1001">#REF!</definedName>
    <definedName name="_1MCCBO2" localSheetId="7">#REF!</definedName>
    <definedName name="_1MCCBO2" localSheetId="2">#REF!</definedName>
    <definedName name="_1MCCBO2" localSheetId="8">#REF!</definedName>
    <definedName name="_1MCCBO2" localSheetId="5">#REF!</definedName>
    <definedName name="_1MCCBO2">#REF!</definedName>
    <definedName name="_1PKCAP1" localSheetId="7">#REF!</definedName>
    <definedName name="_1PKCAP1" localSheetId="2">#REF!</definedName>
    <definedName name="_1PKCAP1" localSheetId="8">#REF!</definedName>
    <definedName name="_1PKCAP1" localSheetId="5">#REF!</definedName>
    <definedName name="_1PKCAP1">#REF!</definedName>
    <definedName name="_1PKTT01" localSheetId="7">#REF!</definedName>
    <definedName name="_1PKTT01" localSheetId="2">#REF!</definedName>
    <definedName name="_1PKTT01" localSheetId="8">#REF!</definedName>
    <definedName name="_1PKTT01" localSheetId="5">#REF!</definedName>
    <definedName name="_1PKTT01">#REF!</definedName>
    <definedName name="_1TCD101" localSheetId="7">#REF!</definedName>
    <definedName name="_1TCD101" localSheetId="2">#REF!</definedName>
    <definedName name="_1TCD101" localSheetId="8">#REF!</definedName>
    <definedName name="_1TCD101" localSheetId="5">#REF!</definedName>
    <definedName name="_1TCD101">#REF!</definedName>
    <definedName name="_1TCD201" localSheetId="7">#REF!</definedName>
    <definedName name="_1TCD201" localSheetId="2">#REF!</definedName>
    <definedName name="_1TCD201" localSheetId="8">#REF!</definedName>
    <definedName name="_1TCD201" localSheetId="5">#REF!</definedName>
    <definedName name="_1TCD201">#REF!</definedName>
    <definedName name="_1TD2001" localSheetId="7">#REF!</definedName>
    <definedName name="_1TD2001" localSheetId="2">#REF!</definedName>
    <definedName name="_1TD2001" localSheetId="8">#REF!</definedName>
    <definedName name="_1TD2001" localSheetId="5">#REF!</definedName>
    <definedName name="_1TD2001">#REF!</definedName>
    <definedName name="_1TIHT01" localSheetId="7">#REF!</definedName>
    <definedName name="_1TIHT01" localSheetId="2">#REF!</definedName>
    <definedName name="_1TIHT01" localSheetId="8">#REF!</definedName>
    <definedName name="_1TIHT01" localSheetId="5">#REF!</definedName>
    <definedName name="_1TIHT01">#REF!</definedName>
    <definedName name="_1TRU121" localSheetId="7">#REF!</definedName>
    <definedName name="_1TRU121" localSheetId="2">#REF!</definedName>
    <definedName name="_1TRU121" localSheetId="8">#REF!</definedName>
    <definedName name="_1TRU121" localSheetId="5">#REF!</definedName>
    <definedName name="_1TRU121">#REF!</definedName>
    <definedName name="_2" localSheetId="7">#REF!</definedName>
    <definedName name="_2" localSheetId="2">#REF!</definedName>
    <definedName name="_2" localSheetId="8">#REF!</definedName>
    <definedName name="_2" localSheetId="5">#REF!</definedName>
    <definedName name="_2">#REF!</definedName>
    <definedName name="_2BLA100" localSheetId="7">#REF!</definedName>
    <definedName name="_2BLA100" localSheetId="2">#REF!</definedName>
    <definedName name="_2BLA100" localSheetId="8">#REF!</definedName>
    <definedName name="_2BLA100" localSheetId="5">#REF!</definedName>
    <definedName name="_2BLA100">#REF!</definedName>
    <definedName name="_2DAL201" localSheetId="7">#REF!</definedName>
    <definedName name="_2DAL201" localSheetId="2">#REF!</definedName>
    <definedName name="_2DAL201" localSheetId="8">#REF!</definedName>
    <definedName name="_2DAL201" localSheetId="5">#REF!</definedName>
    <definedName name="_2DAL201">#REF!</definedName>
    <definedName name="_3BLXMD" localSheetId="7">#REF!</definedName>
    <definedName name="_3BLXMD" localSheetId="2">#REF!</definedName>
    <definedName name="_3BLXMD" localSheetId="8">#REF!</definedName>
    <definedName name="_3BLXMD" localSheetId="5">#REF!</definedName>
    <definedName name="_3BLXMD">#REF!</definedName>
    <definedName name="_3TU0609" localSheetId="7">#REF!</definedName>
    <definedName name="_3TU0609" localSheetId="2">#REF!</definedName>
    <definedName name="_3TU0609" localSheetId="8">#REF!</definedName>
    <definedName name="_3TU0609" localSheetId="5">#REF!</definedName>
    <definedName name="_3TU0609">#REF!</definedName>
    <definedName name="_40x4">5100</definedName>
    <definedName name="_4CNT240" localSheetId="7">#REF!</definedName>
    <definedName name="_4CNT240" localSheetId="2">#REF!</definedName>
    <definedName name="_4CNT240" localSheetId="8">#REF!</definedName>
    <definedName name="_4CNT240" localSheetId="5">#REF!</definedName>
    <definedName name="_4CNT240">#REF!</definedName>
    <definedName name="_4CTL240" localSheetId="7">#REF!</definedName>
    <definedName name="_4CTL240" localSheetId="2">#REF!</definedName>
    <definedName name="_4CTL240" localSheetId="8">#REF!</definedName>
    <definedName name="_4CTL240" localSheetId="5">#REF!</definedName>
    <definedName name="_4CTL240">#REF!</definedName>
    <definedName name="_4FCO100" localSheetId="7">#REF!</definedName>
    <definedName name="_4FCO100" localSheetId="2">#REF!</definedName>
    <definedName name="_4FCO100" localSheetId="8">#REF!</definedName>
    <definedName name="_4FCO100" localSheetId="5">#REF!</definedName>
    <definedName name="_4FCO100">#REF!</definedName>
    <definedName name="_4HDCTT4" localSheetId="7">#REF!</definedName>
    <definedName name="_4HDCTT4" localSheetId="2">#REF!</definedName>
    <definedName name="_4HDCTT4" localSheetId="8">#REF!</definedName>
    <definedName name="_4HDCTT4" localSheetId="5">#REF!</definedName>
    <definedName name="_4HDCTT4">#REF!</definedName>
    <definedName name="_4HNCTT4" localSheetId="7">#REF!</definedName>
    <definedName name="_4HNCTT4" localSheetId="2">#REF!</definedName>
    <definedName name="_4HNCTT4" localSheetId="8">#REF!</definedName>
    <definedName name="_4HNCTT4" localSheetId="5">#REF!</definedName>
    <definedName name="_4HNCTT4">#REF!</definedName>
    <definedName name="_4LBCO01" localSheetId="7">#REF!</definedName>
    <definedName name="_4LBCO01" localSheetId="2">#REF!</definedName>
    <definedName name="_4LBCO01" localSheetId="8">#REF!</definedName>
    <definedName name="_4LBCO01" localSheetId="5">#REF!</definedName>
    <definedName name="_4LBCO01">#REF!</definedName>
    <definedName name="_a1" localSheetId="7" hidden="1">{"'Sheet1'!$L$16"}</definedName>
    <definedName name="_a1" localSheetId="2" hidden="1">{"'Sheet1'!$L$16"}</definedName>
    <definedName name="_a1" localSheetId="8" hidden="1">{"'Sheet1'!$L$16"}</definedName>
    <definedName name="_a1" hidden="1">{"'Sheet1'!$L$16"}</definedName>
    <definedName name="_a129" localSheetId="2"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2">'[3]CT -THVLNC'!#REF!</definedName>
    <definedName name="_a16550" localSheetId="5">'[3]CT -THVLNC'!#REF!</definedName>
    <definedName name="_a16550">'[3]CT -THVLNC'!#REF!</definedName>
    <definedName name="_A65700" localSheetId="2">'[4]MTO REV.2(ARMOR)'!#REF!</definedName>
    <definedName name="_A65700" localSheetId="5">'[4]MTO REV.2(ARMOR)'!#REF!</definedName>
    <definedName name="_A65700">'[4]MTO REV.2(ARMOR)'!#REF!</definedName>
    <definedName name="_A65800" localSheetId="2">'[4]MTO REV.2(ARMOR)'!#REF!</definedName>
    <definedName name="_A65800" localSheetId="5">'[4]MTO REV.2(ARMOR)'!#REF!</definedName>
    <definedName name="_A65800">'[4]MTO REV.2(ARMOR)'!#REF!</definedName>
    <definedName name="_A66000" localSheetId="2">'[4]MTO REV.2(ARMOR)'!#REF!</definedName>
    <definedName name="_A66000" localSheetId="5">'[4]MTO REV.2(ARMOR)'!#REF!</definedName>
    <definedName name="_A66000">'[4]MTO REV.2(ARMOR)'!#REF!</definedName>
    <definedName name="_A67000" localSheetId="2">'[4]MTO REV.2(ARMOR)'!#REF!</definedName>
    <definedName name="_A67000" localSheetId="5">'[4]MTO REV.2(ARMOR)'!#REF!</definedName>
    <definedName name="_A67000">'[4]MTO REV.2(ARMOR)'!#REF!</definedName>
    <definedName name="_A68000" localSheetId="2">'[4]MTO REV.2(ARMOR)'!#REF!</definedName>
    <definedName name="_A68000" localSheetId="5">'[4]MTO REV.2(ARMOR)'!#REF!</definedName>
    <definedName name="_A68000">'[4]MTO REV.2(ARMOR)'!#REF!</definedName>
    <definedName name="_A70000" localSheetId="2">'[4]MTO REV.2(ARMOR)'!#REF!</definedName>
    <definedName name="_A70000" localSheetId="5">'[4]MTO REV.2(ARMOR)'!#REF!</definedName>
    <definedName name="_A70000">'[4]MTO REV.2(ARMOR)'!#REF!</definedName>
    <definedName name="_A75000" localSheetId="2">'[4]MTO REV.2(ARMOR)'!#REF!</definedName>
    <definedName name="_A75000" localSheetId="5">'[4]MTO REV.2(ARMOR)'!#REF!</definedName>
    <definedName name="_A75000">'[4]MTO REV.2(ARMOR)'!#REF!</definedName>
    <definedName name="_A85000" localSheetId="2">'[4]MTO REV.2(ARMOR)'!#REF!</definedName>
    <definedName name="_A85000" localSheetId="5">'[4]MTO REV.2(ARMOR)'!#REF!</definedName>
    <definedName name="_A85000">'[4]MTO REV.2(ARMOR)'!#REF!</definedName>
    <definedName name="_abb91" localSheetId="2">[5]chitimc!#REF!</definedName>
    <definedName name="_abb91" localSheetId="5">[5]chitimc!#REF!</definedName>
    <definedName name="_abb91">[5]chitimc!#REF!</definedName>
    <definedName name="_atn1" localSheetId="7">#REF!</definedName>
    <definedName name="_atn1" localSheetId="2">#REF!</definedName>
    <definedName name="_atn1" localSheetId="8">#REF!</definedName>
    <definedName name="_atn1" localSheetId="5">#REF!</definedName>
    <definedName name="_atn1">#REF!</definedName>
    <definedName name="_atn10" localSheetId="7">#REF!</definedName>
    <definedName name="_atn10" localSheetId="2">#REF!</definedName>
    <definedName name="_atn10" localSheetId="8">#REF!</definedName>
    <definedName name="_atn10" localSheetId="5">#REF!</definedName>
    <definedName name="_atn10">#REF!</definedName>
    <definedName name="_atn2" localSheetId="7">#REF!</definedName>
    <definedName name="_atn2" localSheetId="2">#REF!</definedName>
    <definedName name="_atn2" localSheetId="8">#REF!</definedName>
    <definedName name="_atn2" localSheetId="5">#REF!</definedName>
    <definedName name="_atn2">#REF!</definedName>
    <definedName name="_atn3" localSheetId="7">#REF!</definedName>
    <definedName name="_atn3" localSheetId="2">#REF!</definedName>
    <definedName name="_atn3" localSheetId="8">#REF!</definedName>
    <definedName name="_atn3" localSheetId="5">#REF!</definedName>
    <definedName name="_atn3">#REF!</definedName>
    <definedName name="_atn4" localSheetId="7">#REF!</definedName>
    <definedName name="_atn4" localSheetId="2">#REF!</definedName>
    <definedName name="_atn4" localSheetId="8">#REF!</definedName>
    <definedName name="_atn4" localSheetId="5">#REF!</definedName>
    <definedName name="_atn4">#REF!</definedName>
    <definedName name="_atn5" localSheetId="7">#REF!</definedName>
    <definedName name="_atn5" localSheetId="2">#REF!</definedName>
    <definedName name="_atn5" localSheetId="8">#REF!</definedName>
    <definedName name="_atn5" localSheetId="5">#REF!</definedName>
    <definedName name="_atn5">#REF!</definedName>
    <definedName name="_atn6" localSheetId="7">#REF!</definedName>
    <definedName name="_atn6" localSheetId="2">#REF!</definedName>
    <definedName name="_atn6" localSheetId="8">#REF!</definedName>
    <definedName name="_atn6" localSheetId="5">#REF!</definedName>
    <definedName name="_atn6">#REF!</definedName>
    <definedName name="_atn7" localSheetId="7">#REF!</definedName>
    <definedName name="_atn7" localSheetId="2">#REF!</definedName>
    <definedName name="_atn7" localSheetId="8">#REF!</definedName>
    <definedName name="_atn7" localSheetId="5">#REF!</definedName>
    <definedName name="_atn7">#REF!</definedName>
    <definedName name="_atn8" localSheetId="7">#REF!</definedName>
    <definedName name="_atn8" localSheetId="2">#REF!</definedName>
    <definedName name="_atn8" localSheetId="8">#REF!</definedName>
    <definedName name="_atn8" localSheetId="5">#REF!</definedName>
    <definedName name="_atn8">#REF!</definedName>
    <definedName name="_atn9" localSheetId="7">#REF!</definedName>
    <definedName name="_atn9" localSheetId="2">#REF!</definedName>
    <definedName name="_atn9" localSheetId="8">#REF!</definedName>
    <definedName name="_atn9" localSheetId="5">#REF!</definedName>
    <definedName name="_atn9">#REF!</definedName>
    <definedName name="_B1" localSheetId="7" hidden="1">{"'Sheet1'!$L$16"}</definedName>
    <definedName name="_B1" localSheetId="2" hidden="1">{"'Sheet1'!$L$16"}</definedName>
    <definedName name="_B1" localSheetId="8" hidden="1">{"'Sheet1'!$L$16"}</definedName>
    <definedName name="_B1" hidden="1">{"'Sheet1'!$L$16"}</definedName>
    <definedName name="_ban1" localSheetId="2">'[6]KTKC cau km8+649.78'!#REF!</definedName>
    <definedName name="_ban1" localSheetId="5">'[6]KTKC cau km8+649.78'!#REF!</definedName>
    <definedName name="_ban1">'[6]KTKC cau km8+649.78'!#REF!</definedName>
    <definedName name="_ban2" localSheetId="7" hidden="1">{"'Sheet1'!$L$16"}</definedName>
    <definedName name="_ban2" localSheetId="2" hidden="1">{"'Sheet1'!$L$16"}</definedName>
    <definedName name="_ban2" localSheetId="8" hidden="1">{"'Sheet1'!$L$16"}</definedName>
    <definedName name="_ban2" hidden="1">{"'Sheet1'!$L$16"}</definedName>
    <definedName name="_boi1" localSheetId="7">#REF!</definedName>
    <definedName name="_boi1" localSheetId="2">#REF!</definedName>
    <definedName name="_boi1" localSheetId="8">#REF!</definedName>
    <definedName name="_boi1" localSheetId="5">#REF!</definedName>
    <definedName name="_boi1">#REF!</definedName>
    <definedName name="_boi2" localSheetId="7">#REF!</definedName>
    <definedName name="_boi2" localSheetId="2">#REF!</definedName>
    <definedName name="_boi2" localSheetId="8">#REF!</definedName>
    <definedName name="_boi2" localSheetId="5">#REF!</definedName>
    <definedName name="_boi2">#REF!</definedName>
    <definedName name="_boi3" localSheetId="7">#REF!</definedName>
    <definedName name="_boi3" localSheetId="2">#REF!</definedName>
    <definedName name="_boi3" localSheetId="8">#REF!</definedName>
    <definedName name="_boi3" localSheetId="5">#REF!</definedName>
    <definedName name="_boi3">#REF!</definedName>
    <definedName name="_boi4" localSheetId="7">#REF!</definedName>
    <definedName name="_boi4" localSheetId="2">#REF!</definedName>
    <definedName name="_boi4" localSheetId="8">#REF!</definedName>
    <definedName name="_boi4" localSheetId="5">#REF!</definedName>
    <definedName name="_boi4">#REF!</definedName>
    <definedName name="_btm10" localSheetId="7">#REF!</definedName>
    <definedName name="_btm10" localSheetId="2">#REF!</definedName>
    <definedName name="_btm10" localSheetId="8">#REF!</definedName>
    <definedName name="_btm10" localSheetId="5">#REF!</definedName>
    <definedName name="_btm10">#REF!</definedName>
    <definedName name="_btm100" localSheetId="7">#REF!</definedName>
    <definedName name="_btm100" localSheetId="2">#REF!</definedName>
    <definedName name="_btm100" localSheetId="8">#REF!</definedName>
    <definedName name="_btm100" localSheetId="5">#REF!</definedName>
    <definedName name="_btm100">#REF!</definedName>
    <definedName name="_BTM150" localSheetId="7">#REF!</definedName>
    <definedName name="_BTM150" localSheetId="2">#REF!</definedName>
    <definedName name="_BTM150" localSheetId="8">#REF!</definedName>
    <definedName name="_BTM150" localSheetId="5">#REF!</definedName>
    <definedName name="_BTM150">#REF!</definedName>
    <definedName name="_BTM200" localSheetId="7">#REF!</definedName>
    <definedName name="_BTM200" localSheetId="2">#REF!</definedName>
    <definedName name="_BTM200" localSheetId="8">#REF!</definedName>
    <definedName name="_BTM200" localSheetId="5">#REF!</definedName>
    <definedName name="_BTM200">#REF!</definedName>
    <definedName name="_BTM250" localSheetId="7">#REF!</definedName>
    <definedName name="_BTM250" localSheetId="2">#REF!</definedName>
    <definedName name="_BTM250" localSheetId="8">#REF!</definedName>
    <definedName name="_BTM250" localSheetId="5">#REF!</definedName>
    <definedName name="_BTM250">#REF!</definedName>
    <definedName name="_btM300" localSheetId="7">#REF!</definedName>
    <definedName name="_btM300" localSheetId="2">#REF!</definedName>
    <definedName name="_btM300" localSheetId="8">#REF!</definedName>
    <definedName name="_btM300" localSheetId="5">#REF!</definedName>
    <definedName name="_btM300">#REF!</definedName>
    <definedName name="_BTM50" localSheetId="7">#REF!</definedName>
    <definedName name="_BTM50" localSheetId="2">#REF!</definedName>
    <definedName name="_BTM50" localSheetId="8">#REF!</definedName>
    <definedName name="_BTM50" localSheetId="5">#REF!</definedName>
    <definedName name="_BTM50">#REF!</definedName>
    <definedName name="_C_Lphi_4ab" localSheetId="7">#REF!</definedName>
    <definedName name="_C_Lphi_4ab" localSheetId="2">#REF!</definedName>
    <definedName name="_C_Lphi_4ab" localSheetId="8">#REF!</definedName>
    <definedName name="_C_Lphi_4ab" localSheetId="5">#REF!</definedName>
    <definedName name="_C_Lphi_4ab">#REF!</definedName>
    <definedName name="_cao1" localSheetId="7">#REF!</definedName>
    <definedName name="_cao1" localSheetId="2">#REF!</definedName>
    <definedName name="_cao1" localSheetId="8">#REF!</definedName>
    <definedName name="_cao1" localSheetId="5">#REF!</definedName>
    <definedName name="_cao1">#REF!</definedName>
    <definedName name="_cao2" localSheetId="7">#REF!</definedName>
    <definedName name="_cao2" localSheetId="2">#REF!</definedName>
    <definedName name="_cao2" localSheetId="8">#REF!</definedName>
    <definedName name="_cao2" localSheetId="5">#REF!</definedName>
    <definedName name="_cao2">#REF!</definedName>
    <definedName name="_cao3" localSheetId="7">#REF!</definedName>
    <definedName name="_cao3" localSheetId="2">#REF!</definedName>
    <definedName name="_cao3" localSheetId="8">#REF!</definedName>
    <definedName name="_cao3" localSheetId="5">#REF!</definedName>
    <definedName name="_cao3">#REF!</definedName>
    <definedName name="_cao4" localSheetId="7">#REF!</definedName>
    <definedName name="_cao4" localSheetId="2">#REF!</definedName>
    <definedName name="_cao4" localSheetId="8">#REF!</definedName>
    <definedName name="_cao4" localSheetId="5">#REF!</definedName>
    <definedName name="_cao4">#REF!</definedName>
    <definedName name="_cao5" localSheetId="7">#REF!</definedName>
    <definedName name="_cao5" localSheetId="2">#REF!</definedName>
    <definedName name="_cao5" localSheetId="8">#REF!</definedName>
    <definedName name="_cao5" localSheetId="5">#REF!</definedName>
    <definedName name="_cao5">#REF!</definedName>
    <definedName name="_cao6" localSheetId="7">#REF!</definedName>
    <definedName name="_cao6" localSheetId="2">#REF!</definedName>
    <definedName name="_cao6" localSheetId="8">#REF!</definedName>
    <definedName name="_cao6" localSheetId="5">#REF!</definedName>
    <definedName name="_cao6">#REF!</definedName>
    <definedName name="_cap2005">[7]Sheet3!$A$2:$L$7</definedName>
    <definedName name="_cau10" localSheetId="7">#REF!</definedName>
    <definedName name="_cau10" localSheetId="2">#REF!</definedName>
    <definedName name="_cau10" localSheetId="8">#REF!</definedName>
    <definedName name="_cau10" localSheetId="5">#REF!</definedName>
    <definedName name="_cau10">#REF!</definedName>
    <definedName name="_cau16" localSheetId="7">#REF!</definedName>
    <definedName name="_cau16" localSheetId="2">#REF!</definedName>
    <definedName name="_cau16" localSheetId="8">#REF!</definedName>
    <definedName name="_cau16" localSheetId="5">#REF!</definedName>
    <definedName name="_cau16">#REF!</definedName>
    <definedName name="_cau25" localSheetId="7">#REF!</definedName>
    <definedName name="_cau25" localSheetId="2">#REF!</definedName>
    <definedName name="_cau25" localSheetId="8">#REF!</definedName>
    <definedName name="_cau25" localSheetId="5">#REF!</definedName>
    <definedName name="_cau25">#REF!</definedName>
    <definedName name="_cau40" localSheetId="7">#REF!</definedName>
    <definedName name="_cau40" localSheetId="2">#REF!</definedName>
    <definedName name="_cau40" localSheetId="8">#REF!</definedName>
    <definedName name="_cau40" localSheetId="5">#REF!</definedName>
    <definedName name="_cau40">#REF!</definedName>
    <definedName name="_cau50" localSheetId="7">#REF!</definedName>
    <definedName name="_cau50" localSheetId="2">#REF!</definedName>
    <definedName name="_cau50" localSheetId="8">#REF!</definedName>
    <definedName name="_cau50" localSheetId="5">#REF!</definedName>
    <definedName name="_cau50">#REF!</definedName>
    <definedName name="_CON1" localSheetId="7">#REF!</definedName>
    <definedName name="_CON1" localSheetId="2">#REF!</definedName>
    <definedName name="_CON1" localSheetId="8">#REF!</definedName>
    <definedName name="_CON1" localSheetId="5">#REF!</definedName>
    <definedName name="_CON1">#REF!</definedName>
    <definedName name="_CON2" localSheetId="7">#REF!</definedName>
    <definedName name="_CON2" localSheetId="2">#REF!</definedName>
    <definedName name="_CON2" localSheetId="8">#REF!</definedName>
    <definedName name="_CON2" localSheetId="5">#REF!</definedName>
    <definedName name="_CON2">#REF!</definedName>
    <definedName name="_CPhi_Bhiem" localSheetId="7">#REF!</definedName>
    <definedName name="_CPhi_Bhiem" localSheetId="2">#REF!</definedName>
    <definedName name="_CPhi_Bhiem" localSheetId="8">#REF!</definedName>
    <definedName name="_CPhi_Bhiem" localSheetId="5">#REF!</definedName>
    <definedName name="_CPhi_Bhiem">#REF!</definedName>
    <definedName name="_CPhi_BQLDA" localSheetId="7">#REF!</definedName>
    <definedName name="_CPhi_BQLDA" localSheetId="2">#REF!</definedName>
    <definedName name="_CPhi_BQLDA" localSheetId="8">#REF!</definedName>
    <definedName name="_CPhi_BQLDA" localSheetId="5">#REF!</definedName>
    <definedName name="_CPhi_BQLDA">#REF!</definedName>
    <definedName name="_CPhi_DBaoGT" localSheetId="7">#REF!</definedName>
    <definedName name="_CPhi_DBaoGT" localSheetId="2">#REF!</definedName>
    <definedName name="_CPhi_DBaoGT" localSheetId="8">#REF!</definedName>
    <definedName name="_CPhi_DBaoGT" localSheetId="5">#REF!</definedName>
    <definedName name="_CPhi_DBaoGT">#REF!</definedName>
    <definedName name="_CPhi_Kdinh" localSheetId="7">#REF!</definedName>
    <definedName name="_CPhi_Kdinh" localSheetId="2">#REF!</definedName>
    <definedName name="_CPhi_Kdinh" localSheetId="8">#REF!</definedName>
    <definedName name="_CPhi_Kdinh" localSheetId="5">#REF!</definedName>
    <definedName name="_CPhi_Kdinh">#REF!</definedName>
    <definedName name="_CPhi_Nthu_KThanh" localSheetId="7">#REF!</definedName>
    <definedName name="_CPhi_Nthu_KThanh" localSheetId="2">#REF!</definedName>
    <definedName name="_CPhi_Nthu_KThanh" localSheetId="8">#REF!</definedName>
    <definedName name="_CPhi_Nthu_KThanh" localSheetId="5">#REF!</definedName>
    <definedName name="_CPhi_Nthu_KThanh">#REF!</definedName>
    <definedName name="_CPhi_QToan" localSheetId="7">#REF!</definedName>
    <definedName name="_CPhi_QToan" localSheetId="2">#REF!</definedName>
    <definedName name="_CPhi_QToan" localSheetId="8">#REF!</definedName>
    <definedName name="_CPhi_QToan" localSheetId="5">#REF!</definedName>
    <definedName name="_CPhi_QToan">#REF!</definedName>
    <definedName name="_CPhiTKe_13" localSheetId="7">#REF!</definedName>
    <definedName name="_CPhiTKe_13" localSheetId="2">#REF!</definedName>
    <definedName name="_CPhiTKe_13" localSheetId="8">#REF!</definedName>
    <definedName name="_CPhiTKe_13" localSheetId="5">#REF!</definedName>
    <definedName name="_CPhiTKe_13">#REF!</definedName>
    <definedName name="_CT250" localSheetId="2">'[8]dongia (2)'!#REF!</definedName>
    <definedName name="_CT250" localSheetId="5">'[8]dongia (2)'!#REF!</definedName>
    <definedName name="_CT250">'[8]dongia (2)'!#REF!</definedName>
    <definedName name="_d2" localSheetId="7">#REF!</definedName>
    <definedName name="_d2" localSheetId="2">#REF!</definedName>
    <definedName name="_d2" localSheetId="8">#REF!</definedName>
    <definedName name="_d2" localSheetId="5">#REF!</definedName>
    <definedName name="_d2">#REF!</definedName>
    <definedName name="_dai1" localSheetId="7">#REF!</definedName>
    <definedName name="_dai1" localSheetId="2">#REF!</definedName>
    <definedName name="_dai1" localSheetId="8">#REF!</definedName>
    <definedName name="_dai1" localSheetId="5">#REF!</definedName>
    <definedName name="_dai1">#REF!</definedName>
    <definedName name="_dai2" localSheetId="7">#REF!</definedName>
    <definedName name="_dai2" localSheetId="2">#REF!</definedName>
    <definedName name="_dai2" localSheetId="8">#REF!</definedName>
    <definedName name="_dai2" localSheetId="5">#REF!</definedName>
    <definedName name="_dai2">#REF!</definedName>
    <definedName name="_dai3" localSheetId="7">#REF!</definedName>
    <definedName name="_dai3" localSheetId="2">#REF!</definedName>
    <definedName name="_dai3" localSheetId="8">#REF!</definedName>
    <definedName name="_dai3" localSheetId="5">#REF!</definedName>
    <definedName name="_dai3">#REF!</definedName>
    <definedName name="_dai4" localSheetId="7">#REF!</definedName>
    <definedName name="_dai4" localSheetId="2">#REF!</definedName>
    <definedName name="_dai4" localSheetId="8">#REF!</definedName>
    <definedName name="_dai4" localSheetId="5">#REF!</definedName>
    <definedName name="_dai4">#REF!</definedName>
    <definedName name="_dai5" localSheetId="7">#REF!</definedName>
    <definedName name="_dai5" localSheetId="2">#REF!</definedName>
    <definedName name="_dai5" localSheetId="8">#REF!</definedName>
    <definedName name="_dai5" localSheetId="5">#REF!</definedName>
    <definedName name="_dai5">#REF!</definedName>
    <definedName name="_dai6" localSheetId="7">#REF!</definedName>
    <definedName name="_dai6" localSheetId="2">#REF!</definedName>
    <definedName name="_dai6" localSheetId="8">#REF!</definedName>
    <definedName name="_dai6" localSheetId="5">#REF!</definedName>
    <definedName name="_dai6">#REF!</definedName>
    <definedName name="_dan1" localSheetId="7">#REF!</definedName>
    <definedName name="_dan1" localSheetId="2">#REF!</definedName>
    <definedName name="_dan1" localSheetId="8">#REF!</definedName>
    <definedName name="_dan1" localSheetId="5">#REF!</definedName>
    <definedName name="_dan1">#REF!</definedName>
    <definedName name="_dan2" localSheetId="7">#REF!</definedName>
    <definedName name="_dan2" localSheetId="2">#REF!</definedName>
    <definedName name="_dan2" localSheetId="8">#REF!</definedName>
    <definedName name="_dan2" localSheetId="5">#REF!</definedName>
    <definedName name="_dan2">#REF!</definedName>
    <definedName name="_dao1" localSheetId="7">#REF!</definedName>
    <definedName name="_dao1" localSheetId="2">#REF!</definedName>
    <definedName name="_dao1" localSheetId="8">#REF!</definedName>
    <definedName name="_dao1" localSheetId="5">#REF!</definedName>
    <definedName name="_dao1">#REF!</definedName>
    <definedName name="_day1" localSheetId="2">'[9]Chiet tinh dz22'!#REF!</definedName>
    <definedName name="_day1" localSheetId="5">'[9]Chiet tinh dz22'!#REF!</definedName>
    <definedName name="_day1">'[9]Chiet tinh dz22'!#REF!</definedName>
    <definedName name="_dbu1" localSheetId="7">#REF!</definedName>
    <definedName name="_dbu1" localSheetId="2">#REF!</definedName>
    <definedName name="_dbu1" localSheetId="8">#REF!</definedName>
    <definedName name="_dbu1" localSheetId="5">#REF!</definedName>
    <definedName name="_dbu1">#REF!</definedName>
    <definedName name="_dbu2" localSheetId="7">#REF!</definedName>
    <definedName name="_dbu2" localSheetId="2">#REF!</definedName>
    <definedName name="_dbu2" localSheetId="8">#REF!</definedName>
    <definedName name="_dbu2" localSheetId="5">#REF!</definedName>
    <definedName name="_dbu2">#REF!</definedName>
    <definedName name="_ddn400" localSheetId="7">#REF!</definedName>
    <definedName name="_ddn400" localSheetId="2">#REF!</definedName>
    <definedName name="_ddn400" localSheetId="8">#REF!</definedName>
    <definedName name="_ddn400" localSheetId="5">#REF!</definedName>
    <definedName name="_ddn400">#REF!</definedName>
    <definedName name="_ddn600" localSheetId="7">#REF!</definedName>
    <definedName name="_ddn600" localSheetId="2">#REF!</definedName>
    <definedName name="_ddn600" localSheetId="8">#REF!</definedName>
    <definedName name="_ddn600" localSheetId="5">#REF!</definedName>
    <definedName name="_ddn600">#REF!</definedName>
    <definedName name="_deo1" localSheetId="7">#REF!</definedName>
    <definedName name="_deo1" localSheetId="2">#REF!</definedName>
    <definedName name="_deo1" localSheetId="8">#REF!</definedName>
    <definedName name="_deo1" localSheetId="5">#REF!</definedName>
    <definedName name="_deo1">#REF!</definedName>
    <definedName name="_deo10" localSheetId="7">#REF!</definedName>
    <definedName name="_deo10" localSheetId="2">#REF!</definedName>
    <definedName name="_deo10" localSheetId="8">#REF!</definedName>
    <definedName name="_deo10" localSheetId="5">#REF!</definedName>
    <definedName name="_deo10">#REF!</definedName>
    <definedName name="_deo2" localSheetId="7">#REF!</definedName>
    <definedName name="_deo2" localSheetId="2">#REF!</definedName>
    <definedName name="_deo2" localSheetId="8">#REF!</definedName>
    <definedName name="_deo2" localSheetId="5">#REF!</definedName>
    <definedName name="_deo2">#REF!</definedName>
    <definedName name="_deo3" localSheetId="7">#REF!</definedName>
    <definedName name="_deo3" localSheetId="2">#REF!</definedName>
    <definedName name="_deo3" localSheetId="8">#REF!</definedName>
    <definedName name="_deo3" localSheetId="5">#REF!</definedName>
    <definedName name="_deo3">#REF!</definedName>
    <definedName name="_deo4" localSheetId="7">#REF!</definedName>
    <definedName name="_deo4" localSheetId="2">#REF!</definedName>
    <definedName name="_deo4" localSheetId="8">#REF!</definedName>
    <definedName name="_deo4" localSheetId="5">#REF!</definedName>
    <definedName name="_deo4">#REF!</definedName>
    <definedName name="_deo5" localSheetId="7">#REF!</definedName>
    <definedName name="_deo5" localSheetId="2">#REF!</definedName>
    <definedName name="_deo5" localSheetId="8">#REF!</definedName>
    <definedName name="_deo5" localSheetId="5">#REF!</definedName>
    <definedName name="_deo5">#REF!</definedName>
    <definedName name="_deo6" localSheetId="7">#REF!</definedName>
    <definedName name="_deo6" localSheetId="2">#REF!</definedName>
    <definedName name="_deo6" localSheetId="8">#REF!</definedName>
    <definedName name="_deo6" localSheetId="5">#REF!</definedName>
    <definedName name="_deo6">#REF!</definedName>
    <definedName name="_deo7" localSheetId="7">#REF!</definedName>
    <definedName name="_deo7" localSheetId="2">#REF!</definedName>
    <definedName name="_deo7" localSheetId="8">#REF!</definedName>
    <definedName name="_deo7" localSheetId="5">#REF!</definedName>
    <definedName name="_deo7">#REF!</definedName>
    <definedName name="_deo8" localSheetId="7">#REF!</definedName>
    <definedName name="_deo8" localSheetId="2">#REF!</definedName>
    <definedName name="_deo8" localSheetId="8">#REF!</definedName>
    <definedName name="_deo8" localSheetId="5">#REF!</definedName>
    <definedName name="_deo8">#REF!</definedName>
    <definedName name="_deo9" localSheetId="7">#REF!</definedName>
    <definedName name="_deo9" localSheetId="2">#REF!</definedName>
    <definedName name="_deo9" localSheetId="8">#REF!</definedName>
    <definedName name="_deo9" localSheetId="5">#REF!</definedName>
    <definedName name="_deo9">#REF!</definedName>
    <definedName name="_dgt100" localSheetId="2">'[5]dongia (2)'!#REF!</definedName>
    <definedName name="_dgt100" localSheetId="5">'[5]dongia (2)'!#REF!</definedName>
    <definedName name="_dgt100">'[5]dongia (2)'!#REF!</definedName>
    <definedName name="_dui15">[10]Gia!$F$74</definedName>
    <definedName name="_Fill" localSheetId="7" hidden="1">#REF!</definedName>
    <definedName name="_Fill" localSheetId="2" hidden="1">#REF!</definedName>
    <definedName name="_Fill" localSheetId="8" hidden="1">#REF!</definedName>
    <definedName name="_Fill" localSheetId="5" hidden="1">#REF!</definedName>
    <definedName name="_Fill" hidden="1">#REF!</definedName>
    <definedName name="_xlnm._FilterDatabase" localSheetId="2" hidden="1">_nstw!$A$9:$V$67</definedName>
    <definedName name="_xlnm._FilterDatabase" localSheetId="9" hidden="1">'11a_het tg'!$A$7:$V$7</definedName>
    <definedName name="_xlnm._FilterDatabase" localSheetId="6" hidden="1">'Chuyen tiep'!$A$14:$AG$104</definedName>
    <definedName name="_xlnm._FilterDatabase" localSheetId="4" hidden="1">'DMDA ho tro MT'!$A$7:$P$14</definedName>
    <definedName name="_xlnm._FilterDatabase" localSheetId="8" hidden="1">NTPH!$A$9:$Q$34</definedName>
    <definedName name="_xlnm._FilterDatabase" localSheetId="5" hidden="1">'Quyet toan'!$A$14:$X$52</definedName>
    <definedName name="_xlnm._FilterDatabase" hidden="1">#REF!</definedName>
    <definedName name="_GFE28" localSheetId="7">#REF!</definedName>
    <definedName name="_GFE28" localSheetId="2">#REF!</definedName>
    <definedName name="_GFE28" localSheetId="8">#REF!</definedName>
    <definedName name="_GFE28" localSheetId="5">#REF!</definedName>
    <definedName name="_GFE28">#REF!</definedName>
    <definedName name="_GID1">'[5]LKVL-CK-HT-GD1'!$A$4</definedName>
    <definedName name="_Goi8" localSheetId="7" hidden="1">{"'Sheet1'!$L$16"}</definedName>
    <definedName name="_Goi8" localSheetId="2" hidden="1">{"'Sheet1'!$L$16"}</definedName>
    <definedName name="_Goi8" localSheetId="8" hidden="1">{"'Sheet1'!$L$16"}</definedName>
    <definedName name="_Goi8" hidden="1">{"'Sheet1'!$L$16"}</definedName>
    <definedName name="_gon4" localSheetId="7">#REF!</definedName>
    <definedName name="_gon4" localSheetId="2">#REF!</definedName>
    <definedName name="_gon4" localSheetId="8">#REF!</definedName>
    <definedName name="_gon4" localSheetId="5">#REF!</definedName>
    <definedName name="_gon4">#REF!</definedName>
    <definedName name="_h1" localSheetId="7" hidden="1">{"'Sheet1'!$L$16"}</definedName>
    <definedName name="_h1" localSheetId="2" hidden="1">{"'Sheet1'!$L$16"}</definedName>
    <definedName name="_h1" localSheetId="8" hidden="1">{"'Sheet1'!$L$16"}</definedName>
    <definedName name="_h1" hidden="1">{"'Sheet1'!$L$16"}</definedName>
    <definedName name="_h10" localSheetId="7" hidden="1">{#N/A,#N/A,FALSE,"Chi tiÆt"}</definedName>
    <definedName name="_h10" localSheetId="2" hidden="1">{#N/A,#N/A,FALSE,"Chi tiÆt"}</definedName>
    <definedName name="_h10" localSheetId="8" hidden="1">{#N/A,#N/A,FALSE,"Chi tiÆt"}</definedName>
    <definedName name="_h10" hidden="1">{#N/A,#N/A,FALSE,"Chi tiÆt"}</definedName>
    <definedName name="_h2" localSheetId="7" hidden="1">{"'Sheet1'!$L$16"}</definedName>
    <definedName name="_h2" localSheetId="2" hidden="1">{"'Sheet1'!$L$16"}</definedName>
    <definedName name="_h2" localSheetId="8" hidden="1">{"'Sheet1'!$L$16"}</definedName>
    <definedName name="_h2" hidden="1">{"'Sheet1'!$L$16"}</definedName>
    <definedName name="_h3" localSheetId="7" hidden="1">{"'Sheet1'!$L$16"}</definedName>
    <definedName name="_h3" localSheetId="2" hidden="1">{"'Sheet1'!$L$16"}</definedName>
    <definedName name="_h3" localSheetId="8" hidden="1">{"'Sheet1'!$L$16"}</definedName>
    <definedName name="_h3" hidden="1">{"'Sheet1'!$L$16"}</definedName>
    <definedName name="_h5" localSheetId="7" hidden="1">{"'Sheet1'!$L$16"}</definedName>
    <definedName name="_h5" localSheetId="2" hidden="1">{"'Sheet1'!$L$16"}</definedName>
    <definedName name="_h5" localSheetId="8" hidden="1">{"'Sheet1'!$L$16"}</definedName>
    <definedName name="_h5" hidden="1">{"'Sheet1'!$L$16"}</definedName>
    <definedName name="_h6" localSheetId="7" hidden="1">{"'Sheet1'!$L$16"}</definedName>
    <definedName name="_h6" localSheetId="2" hidden="1">{"'Sheet1'!$L$16"}</definedName>
    <definedName name="_h6" localSheetId="8" hidden="1">{"'Sheet1'!$L$16"}</definedName>
    <definedName name="_h6" hidden="1">{"'Sheet1'!$L$16"}</definedName>
    <definedName name="_h7" localSheetId="7" hidden="1">{"'Sheet1'!$L$16"}</definedName>
    <definedName name="_h7" localSheetId="2" hidden="1">{"'Sheet1'!$L$16"}</definedName>
    <definedName name="_h7" localSheetId="8" hidden="1">{"'Sheet1'!$L$16"}</definedName>
    <definedName name="_h7" hidden="1">{"'Sheet1'!$L$16"}</definedName>
    <definedName name="_h8" localSheetId="7" hidden="1">{"'Sheet1'!$L$16"}</definedName>
    <definedName name="_h8" localSheetId="2" hidden="1">{"'Sheet1'!$L$16"}</definedName>
    <definedName name="_h8" localSheetId="8" hidden="1">{"'Sheet1'!$L$16"}</definedName>
    <definedName name="_h8" hidden="1">{"'Sheet1'!$L$16"}</definedName>
    <definedName name="_h9" localSheetId="7" hidden="1">{"'Sheet1'!$L$16"}</definedName>
    <definedName name="_h9" localSheetId="2" hidden="1">{"'Sheet1'!$L$16"}</definedName>
    <definedName name="_h9" localSheetId="8" hidden="1">{"'Sheet1'!$L$16"}</definedName>
    <definedName name="_h9" hidden="1">{"'Sheet1'!$L$16"}</definedName>
    <definedName name="_han23" localSheetId="7">#REF!</definedName>
    <definedName name="_han23" localSheetId="2">#REF!</definedName>
    <definedName name="_han23" localSheetId="8">#REF!</definedName>
    <definedName name="_han23" localSheetId="5">#REF!</definedName>
    <definedName name="_han23">#REF!</definedName>
    <definedName name="_hh1">[11]XL4Poppy!$C$9</definedName>
    <definedName name="_hh2">[11]XL4Poppy!$A$15</definedName>
    <definedName name="_HKy2" localSheetId="2">[12]BK04!#REF!</definedName>
    <definedName name="_HKy2" localSheetId="5">[12]BK04!#REF!</definedName>
    <definedName name="_HKy2">[12]BK04!#REF!</definedName>
    <definedName name="_hom2" localSheetId="7">#REF!</definedName>
    <definedName name="_hom2" localSheetId="2">#REF!</definedName>
    <definedName name="_hom2" localSheetId="8">#REF!</definedName>
    <definedName name="_hom2" localSheetId="5">#REF!</definedName>
    <definedName name="_hom2">#REF!</definedName>
    <definedName name="_hsm2">1.1289</definedName>
    <definedName name="_hso2" localSheetId="7">#REF!</definedName>
    <definedName name="_hso2" localSheetId="2">#REF!</definedName>
    <definedName name="_hso2" localSheetId="8">#REF!</definedName>
    <definedName name="_hso2" localSheetId="5">#REF!</definedName>
    <definedName name="_hso2">#REF!</definedName>
    <definedName name="_hu1" localSheetId="7" hidden="1">{"'Sheet1'!$L$16"}</definedName>
    <definedName name="_hu1" localSheetId="2" hidden="1">{"'Sheet1'!$L$16"}</definedName>
    <definedName name="_hu1" localSheetId="8" hidden="1">{"'Sheet1'!$L$16"}</definedName>
    <definedName name="_hu1" hidden="1">{"'Sheet1'!$L$16"}</definedName>
    <definedName name="_hu2" localSheetId="7" hidden="1">{"'Sheet1'!$L$16"}</definedName>
    <definedName name="_hu2" localSheetId="2" hidden="1">{"'Sheet1'!$L$16"}</definedName>
    <definedName name="_hu2" localSheetId="8" hidden="1">{"'Sheet1'!$L$16"}</definedName>
    <definedName name="_hu2" hidden="1">{"'Sheet1'!$L$16"}</definedName>
    <definedName name="_hu5" localSheetId="7" hidden="1">{"'Sheet1'!$L$16"}</definedName>
    <definedName name="_hu5" localSheetId="2" hidden="1">{"'Sheet1'!$L$16"}</definedName>
    <definedName name="_hu5" localSheetId="8" hidden="1">{"'Sheet1'!$L$16"}</definedName>
    <definedName name="_hu5" hidden="1">{"'Sheet1'!$L$16"}</definedName>
    <definedName name="_hu6" localSheetId="7" hidden="1">{"'Sheet1'!$L$16"}</definedName>
    <definedName name="_hu6" localSheetId="2" hidden="1">{"'Sheet1'!$L$16"}</definedName>
    <definedName name="_hu6" localSheetId="8" hidden="1">{"'Sheet1'!$L$16"}</definedName>
    <definedName name="_hu6" hidden="1">{"'Sheet1'!$L$16"}</definedName>
    <definedName name="_isc1">0.035</definedName>
    <definedName name="_isc2">0.02</definedName>
    <definedName name="_isc3">0.054</definedName>
    <definedName name="_Key1" localSheetId="7" hidden="1">#REF!</definedName>
    <definedName name="_Key1" localSheetId="2" hidden="1">#REF!</definedName>
    <definedName name="_Key1" localSheetId="8" hidden="1">#REF!</definedName>
    <definedName name="_Key1" localSheetId="5" hidden="1">#REF!</definedName>
    <definedName name="_Key1" hidden="1">#REF!</definedName>
    <definedName name="_Key2" localSheetId="7" hidden="1">#REF!</definedName>
    <definedName name="_Key2" localSheetId="2" hidden="1">#REF!</definedName>
    <definedName name="_Key2" localSheetId="8" hidden="1">#REF!</definedName>
    <definedName name="_Key2" localSheetId="5" hidden="1">#REF!</definedName>
    <definedName name="_Key2" hidden="1">#REF!</definedName>
    <definedName name="_kha1" localSheetId="7">#REF!</definedName>
    <definedName name="_kha1" localSheetId="2">#REF!</definedName>
    <definedName name="_kha1" localSheetId="8">#REF!</definedName>
    <definedName name="_kha1" localSheetId="5">#REF!</definedName>
    <definedName name="_kha1">#REF!</definedName>
    <definedName name="_kl1" localSheetId="7">#REF!</definedName>
    <definedName name="_kl1" localSheetId="2">#REF!</definedName>
    <definedName name="_kl1" localSheetId="8">#REF!</definedName>
    <definedName name="_kl1" localSheetId="5">#REF!</definedName>
    <definedName name="_kl1">#REF!</definedName>
    <definedName name="_KM188" localSheetId="7">#REF!</definedName>
    <definedName name="_KM188" localSheetId="2">#REF!</definedName>
    <definedName name="_KM188" localSheetId="8">#REF!</definedName>
    <definedName name="_KM188" localSheetId="5">#REF!</definedName>
    <definedName name="_KM188">#REF!</definedName>
    <definedName name="_km189" localSheetId="7">#REF!</definedName>
    <definedName name="_km189" localSheetId="2">#REF!</definedName>
    <definedName name="_km189" localSheetId="8">#REF!</definedName>
    <definedName name="_km189" localSheetId="5">#REF!</definedName>
    <definedName name="_km189">#REF!</definedName>
    <definedName name="_km190" localSheetId="7">#REF!</definedName>
    <definedName name="_km190" localSheetId="2">#REF!</definedName>
    <definedName name="_km190" localSheetId="8">#REF!</definedName>
    <definedName name="_km190" localSheetId="5">#REF!</definedName>
    <definedName name="_km190">#REF!</definedName>
    <definedName name="_km191" localSheetId="7">#REF!</definedName>
    <definedName name="_km191" localSheetId="2">#REF!</definedName>
    <definedName name="_km191" localSheetId="8">#REF!</definedName>
    <definedName name="_km191" localSheetId="5">#REF!</definedName>
    <definedName name="_km191">#REF!</definedName>
    <definedName name="_km192" localSheetId="7">#REF!</definedName>
    <definedName name="_km192" localSheetId="2">#REF!</definedName>
    <definedName name="_km192" localSheetId="8">#REF!</definedName>
    <definedName name="_km192" localSheetId="5">#REF!</definedName>
    <definedName name="_km192">#REF!</definedName>
    <definedName name="_km193" localSheetId="7">#REF!</definedName>
    <definedName name="_km193" localSheetId="2">#REF!</definedName>
    <definedName name="_km193" localSheetId="8">#REF!</definedName>
    <definedName name="_km193" localSheetId="5">#REF!</definedName>
    <definedName name="_km193">#REF!</definedName>
    <definedName name="_km194" localSheetId="7">#REF!</definedName>
    <definedName name="_km194" localSheetId="2">#REF!</definedName>
    <definedName name="_km194" localSheetId="8">#REF!</definedName>
    <definedName name="_km194" localSheetId="5">#REF!</definedName>
    <definedName name="_km194">#REF!</definedName>
    <definedName name="_km195" localSheetId="7">#REF!</definedName>
    <definedName name="_km195" localSheetId="2">#REF!</definedName>
    <definedName name="_km195" localSheetId="8">#REF!</definedName>
    <definedName name="_km195" localSheetId="5">#REF!</definedName>
    <definedName name="_km195">#REF!</definedName>
    <definedName name="_km196" localSheetId="7">#REF!</definedName>
    <definedName name="_km196" localSheetId="2">#REF!</definedName>
    <definedName name="_km196" localSheetId="8">#REF!</definedName>
    <definedName name="_km196" localSheetId="5">#REF!</definedName>
    <definedName name="_km196">#REF!</definedName>
    <definedName name="_km197" localSheetId="7">#REF!</definedName>
    <definedName name="_km197" localSheetId="2">#REF!</definedName>
    <definedName name="_km197" localSheetId="8">#REF!</definedName>
    <definedName name="_km197" localSheetId="5">#REF!</definedName>
    <definedName name="_km197">#REF!</definedName>
    <definedName name="_km198" localSheetId="7">#REF!</definedName>
    <definedName name="_km198" localSheetId="2">#REF!</definedName>
    <definedName name="_km198" localSheetId="8">#REF!</definedName>
    <definedName name="_km198" localSheetId="5">#REF!</definedName>
    <definedName name="_km198">#REF!</definedName>
    <definedName name="_Km36" localSheetId="7">#REF!</definedName>
    <definedName name="_Km36" localSheetId="2">#REF!</definedName>
    <definedName name="_Km36" localSheetId="8">#REF!</definedName>
    <definedName name="_Km36" localSheetId="5">#REF!</definedName>
    <definedName name="_Km36">#REF!</definedName>
    <definedName name="_Knc1">'[13]149-2'!$C$133</definedName>
    <definedName name="_Knc36" localSheetId="7">#REF!</definedName>
    <definedName name="_Knc36" localSheetId="2">#REF!</definedName>
    <definedName name="_Knc36" localSheetId="8">#REF!</definedName>
    <definedName name="_Knc36" localSheetId="5">#REF!</definedName>
    <definedName name="_Knc36">#REF!</definedName>
    <definedName name="_Knc57" localSheetId="7">#REF!</definedName>
    <definedName name="_Knc57" localSheetId="2">#REF!</definedName>
    <definedName name="_Knc57" localSheetId="8">#REF!</definedName>
    <definedName name="_Knc57" localSheetId="5">#REF!</definedName>
    <definedName name="_Knc57">#REF!</definedName>
    <definedName name="_Kvl36" localSheetId="7">#REF!</definedName>
    <definedName name="_Kvl36" localSheetId="2">#REF!</definedName>
    <definedName name="_Kvl36" localSheetId="8">#REF!</definedName>
    <definedName name="_Kvl36" localSheetId="5">#REF!</definedName>
    <definedName name="_Kvl36">#REF!</definedName>
    <definedName name="_L6">[14]XL4Poppy!$C$31</definedName>
    <definedName name="_Lan1" localSheetId="7" hidden="1">{"'Sheet1'!$L$16"}</definedName>
    <definedName name="_Lan1" localSheetId="2" hidden="1">{"'Sheet1'!$L$16"}</definedName>
    <definedName name="_Lan1" localSheetId="8" hidden="1">{"'Sheet1'!$L$16"}</definedName>
    <definedName name="_Lan1" hidden="1">{"'Sheet1'!$L$16"}</definedName>
    <definedName name="_LAN3" localSheetId="7" hidden="1">{"'Sheet1'!$L$16"}</definedName>
    <definedName name="_LAN3" localSheetId="2" hidden="1">{"'Sheet1'!$L$16"}</definedName>
    <definedName name="_LAN3" localSheetId="8" hidden="1">{"'Sheet1'!$L$16"}</definedName>
    <definedName name="_LAN3" hidden="1">{"'Sheet1'!$L$16"}</definedName>
    <definedName name="_lap1" localSheetId="7">#REF!</definedName>
    <definedName name="_lap1" localSheetId="2">#REF!</definedName>
    <definedName name="_lap1" localSheetId="8">#REF!</definedName>
    <definedName name="_lap1" localSheetId="5">#REF!</definedName>
    <definedName name="_lap1">#REF!</definedName>
    <definedName name="_lap2" localSheetId="7">#REF!</definedName>
    <definedName name="_lap2" localSheetId="2">#REF!</definedName>
    <definedName name="_lap2" localSheetId="8">#REF!</definedName>
    <definedName name="_lap2" localSheetId="5">#REF!</definedName>
    <definedName name="_lap2">#REF!</definedName>
    <definedName name="_M36" localSheetId="7" hidden="1">{"'Sheet1'!$L$16"}</definedName>
    <definedName name="_M36" localSheetId="2" hidden="1">{"'Sheet1'!$L$16"}</definedName>
    <definedName name="_M36" localSheetId="8" hidden="1">{"'Sheet1'!$L$16"}</definedName>
    <definedName name="_M36" hidden="1">{"'Sheet1'!$L$16"}</definedName>
    <definedName name="_MAC12" localSheetId="7">#REF!</definedName>
    <definedName name="_MAC12" localSheetId="2">#REF!</definedName>
    <definedName name="_MAC12" localSheetId="8">#REF!</definedName>
    <definedName name="_MAC12" localSheetId="5">#REF!</definedName>
    <definedName name="_MAC12">#REF!</definedName>
    <definedName name="_MAC46" localSheetId="7">#REF!</definedName>
    <definedName name="_MAC46" localSheetId="2">#REF!</definedName>
    <definedName name="_MAC46" localSheetId="8">#REF!</definedName>
    <definedName name="_MAC46" localSheetId="5">#REF!</definedName>
    <definedName name="_MAC46">#REF!</definedName>
    <definedName name="_mdc1" localSheetId="2">[15]Girder!#REF!</definedName>
    <definedName name="_mdc1" localSheetId="5">[15]Girder!#REF!</definedName>
    <definedName name="_mdc1">[15]Girder!#REF!</definedName>
    <definedName name="_mdc2" localSheetId="2">[15]Girder!#REF!</definedName>
    <definedName name="_mdc2" localSheetId="5">[15]Girder!#REF!</definedName>
    <definedName name="_mdc2">[15]Girder!#REF!</definedName>
    <definedName name="_mgl4" localSheetId="2">[15]Girder!#REF!</definedName>
    <definedName name="_mgl4" localSheetId="5">[15]Girder!#REF!</definedName>
    <definedName name="_mgl4">[15]Girder!#REF!</definedName>
    <definedName name="_mgl8" localSheetId="2">[15]Girder!#REF!</definedName>
    <definedName name="_mgl8" localSheetId="5">[15]Girder!#REF!</definedName>
    <definedName name="_mgl8">[15]Girder!#REF!</definedName>
    <definedName name="_mix6" localSheetId="7">#REF!</definedName>
    <definedName name="_mix6" localSheetId="2">#REF!</definedName>
    <definedName name="_mix6" localSheetId="8">#REF!</definedName>
    <definedName name="_mix6" localSheetId="5">#REF!</definedName>
    <definedName name="_mix6">#REF!</definedName>
    <definedName name="_MoM11" localSheetId="2">[16]CHITIET!#REF!</definedName>
    <definedName name="_MoM11" localSheetId="5">[16]CHITIET!#REF!</definedName>
    <definedName name="_MoM11">[16]CHITIET!#REF!</definedName>
    <definedName name="_mtc3" localSheetId="7">#REF!</definedName>
    <definedName name="_mtc3" localSheetId="2">#REF!</definedName>
    <definedName name="_mtc3" localSheetId="8">#REF!</definedName>
    <definedName name="_mtc3" localSheetId="5">#REF!</definedName>
    <definedName name="_mtc3">#REF!</definedName>
    <definedName name="_MVL486">[17]XL4Poppy!$B$1:$B$16</definedName>
    <definedName name="_mw2" localSheetId="2">[15]Girder!#REF!</definedName>
    <definedName name="_mw2" localSheetId="5">[15]Girder!#REF!</definedName>
    <definedName name="_mw2">[15]Girder!#REF!</definedName>
    <definedName name="_NC200" localSheetId="2">[18]TT35!#REF!</definedName>
    <definedName name="_NC200" localSheetId="5">[18]TT35!#REF!</definedName>
    <definedName name="_NC200">[18]TT35!#REF!</definedName>
    <definedName name="_nc3">'[19]Luong+may'!$D$8</definedName>
    <definedName name="_nc35">'[20]he so'!$B$2</definedName>
    <definedName name="_nc4">[21]NC!$E$12</definedName>
    <definedName name="_nc6" localSheetId="7">#REF!</definedName>
    <definedName name="_nc6" localSheetId="2">#REF!</definedName>
    <definedName name="_nc6" localSheetId="8">#REF!</definedName>
    <definedName name="_nc6" localSheetId="5">#REF!</definedName>
    <definedName name="_nc6">#REF!</definedName>
    <definedName name="_nc7" localSheetId="7">#REF!</definedName>
    <definedName name="_nc7" localSheetId="2">#REF!</definedName>
    <definedName name="_nc7" localSheetId="8">#REF!</definedName>
    <definedName name="_nc7" localSheetId="5">#REF!</definedName>
    <definedName name="_nc7">#REF!</definedName>
    <definedName name="_NCL100" localSheetId="7">#REF!</definedName>
    <definedName name="_NCL100" localSheetId="2">#REF!</definedName>
    <definedName name="_NCL100" localSheetId="8">#REF!</definedName>
    <definedName name="_NCL100" localSheetId="5">#REF!</definedName>
    <definedName name="_NCL100">#REF!</definedName>
    <definedName name="_NCL200" localSheetId="7">#REF!</definedName>
    <definedName name="_NCL200" localSheetId="2">#REF!</definedName>
    <definedName name="_NCL200" localSheetId="8">#REF!</definedName>
    <definedName name="_NCL200" localSheetId="5">#REF!</definedName>
    <definedName name="_NCL200">#REF!</definedName>
    <definedName name="_NCL250" localSheetId="7">#REF!</definedName>
    <definedName name="_NCL250" localSheetId="2">#REF!</definedName>
    <definedName name="_NCL250" localSheetId="8">#REF!</definedName>
    <definedName name="_NCL250" localSheetId="5">#REF!</definedName>
    <definedName name="_NCL250">#REF!</definedName>
    <definedName name="_NET2" localSheetId="7">#REF!</definedName>
    <definedName name="_NET2" localSheetId="2">#REF!</definedName>
    <definedName name="_NET2" localSheetId="8">#REF!</definedName>
    <definedName name="_NET2" localSheetId="5">#REF!</definedName>
    <definedName name="_NET2">#REF!</definedName>
    <definedName name="_nin190" localSheetId="7">#REF!</definedName>
    <definedName name="_nin190" localSheetId="2">#REF!</definedName>
    <definedName name="_nin190" localSheetId="8">#REF!</definedName>
    <definedName name="_nin190" localSheetId="5">#REF!</definedName>
    <definedName name="_nin190">#REF!</definedName>
    <definedName name="_NPV11" localSheetId="2">'[22]Cp&gt;10-Ln&lt;10'!#REF!</definedName>
    <definedName name="_NPV11" localSheetId="5">'[22]Cp&gt;10-Ln&lt;10'!#REF!</definedName>
    <definedName name="_NPV11">'[22]Cp&gt;10-Ln&lt;10'!#REF!</definedName>
    <definedName name="_npv22" localSheetId="2">'[22]Ln&lt;20'!#REF!</definedName>
    <definedName name="_npv22" localSheetId="5">'[22]Ln&lt;20'!#REF!</definedName>
    <definedName name="_npv22">'[22]Ln&lt;20'!#REF!</definedName>
    <definedName name="_NSO2" localSheetId="7" hidden="1">{"'Sheet1'!$L$16"}</definedName>
    <definedName name="_NSO2" localSheetId="2" hidden="1">{"'Sheet1'!$L$16"}</definedName>
    <definedName name="_NSO2" localSheetId="8" hidden="1">{"'Sheet1'!$L$16"}</definedName>
    <definedName name="_NSO2" hidden="1">{"'Sheet1'!$L$16"}</definedName>
    <definedName name="_Order1" hidden="1">255</definedName>
    <definedName name="_Order2" hidden="1">255</definedName>
    <definedName name="_oto10" localSheetId="2">[23]VL!#REF!</definedName>
    <definedName name="_oto10" localSheetId="5">[23]VL!#REF!</definedName>
    <definedName name="_oto10">[23]VL!#REF!</definedName>
    <definedName name="_oto12" localSheetId="7">#REF!</definedName>
    <definedName name="_oto12" localSheetId="2">#REF!</definedName>
    <definedName name="_oto12" localSheetId="8">#REF!</definedName>
    <definedName name="_oto12" localSheetId="5">#REF!</definedName>
    <definedName name="_oto12">#REF!</definedName>
    <definedName name="_PA3" localSheetId="7" hidden="1">{"'Sheet1'!$L$16"}</definedName>
    <definedName name="_PA3" localSheetId="2" hidden="1">{"'Sheet1'!$L$16"}</definedName>
    <definedName name="_PA3" localSheetId="8" hidden="1">{"'Sheet1'!$L$16"}</definedName>
    <definedName name="_PA3" hidden="1">{"'Sheet1'!$L$16"}</definedName>
    <definedName name="_Parse_Out" localSheetId="2" hidden="1">[24]Quantity!#REF!</definedName>
    <definedName name="_Parse_Out" localSheetId="5" hidden="1">[24]Quantity!#REF!</definedName>
    <definedName name="_Parse_Out" hidden="1">[24]Quantity!#REF!</definedName>
    <definedName name="_pc30">[25]GiaVL!$F$14</definedName>
    <definedName name="_pc40">[25]GiaVL!$F$13</definedName>
    <definedName name="_phi10" localSheetId="7">#REF!</definedName>
    <definedName name="_phi10" localSheetId="2">#REF!</definedName>
    <definedName name="_phi10" localSheetId="8">#REF!</definedName>
    <definedName name="_phi10" localSheetId="5">#REF!</definedName>
    <definedName name="_phi10">#REF!</definedName>
    <definedName name="_phi12" localSheetId="7">#REF!</definedName>
    <definedName name="_phi12" localSheetId="2">#REF!</definedName>
    <definedName name="_phi12" localSheetId="8">#REF!</definedName>
    <definedName name="_phi12" localSheetId="5">#REF!</definedName>
    <definedName name="_phi12">#REF!</definedName>
    <definedName name="_phi14" localSheetId="7">#REF!</definedName>
    <definedName name="_phi14" localSheetId="2">#REF!</definedName>
    <definedName name="_phi14" localSheetId="8">#REF!</definedName>
    <definedName name="_phi14" localSheetId="5">#REF!</definedName>
    <definedName name="_phi14">#REF!</definedName>
    <definedName name="_phi16" localSheetId="7">#REF!</definedName>
    <definedName name="_phi16" localSheetId="2">#REF!</definedName>
    <definedName name="_phi16" localSheetId="8">#REF!</definedName>
    <definedName name="_phi16" localSheetId="5">#REF!</definedName>
    <definedName name="_phi16">#REF!</definedName>
    <definedName name="_phi18" localSheetId="7">#REF!</definedName>
    <definedName name="_phi18" localSheetId="2">#REF!</definedName>
    <definedName name="_phi18" localSheetId="8">#REF!</definedName>
    <definedName name="_phi18" localSheetId="5">#REF!</definedName>
    <definedName name="_phi18">#REF!</definedName>
    <definedName name="_phi20" localSheetId="7">#REF!</definedName>
    <definedName name="_phi20" localSheetId="2">#REF!</definedName>
    <definedName name="_phi20" localSheetId="8">#REF!</definedName>
    <definedName name="_phi20" localSheetId="5">#REF!</definedName>
    <definedName name="_phi20">#REF!</definedName>
    <definedName name="_phi22" localSheetId="7">#REF!</definedName>
    <definedName name="_phi22" localSheetId="2">#REF!</definedName>
    <definedName name="_phi22" localSheetId="8">#REF!</definedName>
    <definedName name="_phi22" localSheetId="5">#REF!</definedName>
    <definedName name="_phi22">#REF!</definedName>
    <definedName name="_phi25" localSheetId="7">#REF!</definedName>
    <definedName name="_phi25" localSheetId="2">#REF!</definedName>
    <definedName name="_phi25" localSheetId="8">#REF!</definedName>
    <definedName name="_phi25" localSheetId="5">#REF!</definedName>
    <definedName name="_phi25">#REF!</definedName>
    <definedName name="_phi28" localSheetId="7">#REF!</definedName>
    <definedName name="_phi28" localSheetId="2">#REF!</definedName>
    <definedName name="_phi28" localSheetId="8">#REF!</definedName>
    <definedName name="_phi28" localSheetId="5">#REF!</definedName>
    <definedName name="_phi28">#REF!</definedName>
    <definedName name="_phi6" localSheetId="7">#REF!</definedName>
    <definedName name="_phi6" localSheetId="2">#REF!</definedName>
    <definedName name="_phi6" localSheetId="8">#REF!</definedName>
    <definedName name="_phi6" localSheetId="5">#REF!</definedName>
    <definedName name="_phi6">#REF!</definedName>
    <definedName name="_phi8" localSheetId="7">#REF!</definedName>
    <definedName name="_phi8" localSheetId="2">#REF!</definedName>
    <definedName name="_phi8" localSheetId="8">#REF!</definedName>
    <definedName name="_phi8" localSheetId="5">#REF!</definedName>
    <definedName name="_phi8">#REF!</definedName>
    <definedName name="_PL1242" localSheetId="7">#REF!</definedName>
    <definedName name="_PL1242" localSheetId="2">#REF!</definedName>
    <definedName name="_PL1242" localSheetId="8">#REF!</definedName>
    <definedName name="_PL1242" localSheetId="5">#REF!</definedName>
    <definedName name="_PL1242">#REF!</definedName>
    <definedName name="_Pl2" localSheetId="7" hidden="1">{"'Sheet1'!$L$16"}</definedName>
    <definedName name="_Pl2" localSheetId="2" hidden="1">{"'Sheet1'!$L$16"}</definedName>
    <definedName name="_Pl2" localSheetId="8" hidden="1">{"'Sheet1'!$L$16"}</definedName>
    <definedName name="_Pl2" hidden="1">{"'Sheet1'!$L$16"}</definedName>
    <definedName name="_PL3" localSheetId="7" hidden="1">#REF!</definedName>
    <definedName name="_PL3" localSheetId="2" hidden="1">#REF!</definedName>
    <definedName name="_PL3" localSheetId="8" hidden="1">#REF!</definedName>
    <definedName name="_PL3" localSheetId="5" hidden="1">#REF!</definedName>
    <definedName name="_PL3" hidden="1">#REF!</definedName>
    <definedName name="_Pt1" localSheetId="2">[26]Checksection1!#REF!</definedName>
    <definedName name="_Pt1" localSheetId="5">[26]Checksection1!#REF!</definedName>
    <definedName name="_Pt1">[26]Checksection1!#REF!</definedName>
    <definedName name="_Pt2" localSheetId="2">[26]Checksection1!#REF!</definedName>
    <definedName name="_Pt2" localSheetId="5">[26]Checksection1!#REF!</definedName>
    <definedName name="_Pt2">[26]Checksection1!#REF!</definedName>
    <definedName name="_Rd1">[27]TinhToan!$F$86</definedName>
    <definedName name="_RHH1" localSheetId="7">#REF!</definedName>
    <definedName name="_RHH1" localSheetId="2">#REF!</definedName>
    <definedName name="_RHH1" localSheetId="8">#REF!</definedName>
    <definedName name="_RHH1" localSheetId="5">#REF!</definedName>
    <definedName name="_RHH1">#REF!</definedName>
    <definedName name="_RHH10" localSheetId="7">#REF!</definedName>
    <definedName name="_RHH10" localSheetId="2">#REF!</definedName>
    <definedName name="_RHH10" localSheetId="8">#REF!</definedName>
    <definedName name="_RHH10" localSheetId="5">#REF!</definedName>
    <definedName name="_RHH10">#REF!</definedName>
    <definedName name="_RHP1" localSheetId="7">#REF!</definedName>
    <definedName name="_RHP1" localSheetId="2">#REF!</definedName>
    <definedName name="_RHP1" localSheetId="8">#REF!</definedName>
    <definedName name="_RHP1" localSheetId="5">#REF!</definedName>
    <definedName name="_RHP1">#REF!</definedName>
    <definedName name="_RHP10" localSheetId="7">#REF!</definedName>
    <definedName name="_RHP10" localSheetId="2">#REF!</definedName>
    <definedName name="_RHP10" localSheetId="8">#REF!</definedName>
    <definedName name="_RHP10" localSheetId="5">#REF!</definedName>
    <definedName name="_RHP10">#REF!</definedName>
    <definedName name="_RI1" localSheetId="7">#REF!</definedName>
    <definedName name="_RI1" localSheetId="2">#REF!</definedName>
    <definedName name="_RI1" localSheetId="8">#REF!</definedName>
    <definedName name="_RI1" localSheetId="5">#REF!</definedName>
    <definedName name="_RI1">#REF!</definedName>
    <definedName name="_RI10" localSheetId="7">#REF!</definedName>
    <definedName name="_RI10" localSheetId="2">#REF!</definedName>
    <definedName name="_RI10" localSheetId="8">#REF!</definedName>
    <definedName name="_RI10" localSheetId="5">#REF!</definedName>
    <definedName name="_RI10">#REF!</definedName>
    <definedName name="_RII1" localSheetId="7">#REF!</definedName>
    <definedName name="_RII1" localSheetId="2">#REF!</definedName>
    <definedName name="_RII1" localSheetId="8">#REF!</definedName>
    <definedName name="_RII1" localSheetId="5">#REF!</definedName>
    <definedName name="_RII1">#REF!</definedName>
    <definedName name="_RII10" localSheetId="7">#REF!</definedName>
    <definedName name="_RII10" localSheetId="2">#REF!</definedName>
    <definedName name="_RII10" localSheetId="8">#REF!</definedName>
    <definedName name="_RII10" localSheetId="5">#REF!</definedName>
    <definedName name="_RII10">#REF!</definedName>
    <definedName name="_RIP1" localSheetId="7">#REF!</definedName>
    <definedName name="_RIP1" localSheetId="2">#REF!</definedName>
    <definedName name="_RIP1" localSheetId="8">#REF!</definedName>
    <definedName name="_RIP1" localSheetId="5">#REF!</definedName>
    <definedName name="_RIP1">#REF!</definedName>
    <definedName name="_RIP10" localSheetId="7">#REF!</definedName>
    <definedName name="_RIP10" localSheetId="2">#REF!</definedName>
    <definedName name="_RIP10" localSheetId="8">#REF!</definedName>
    <definedName name="_RIP10" localSheetId="5">#REF!</definedName>
    <definedName name="_RIP10">#REF!</definedName>
    <definedName name="_san108" localSheetId="7">#REF!</definedName>
    <definedName name="_san108" localSheetId="2">#REF!</definedName>
    <definedName name="_san108" localSheetId="8">#REF!</definedName>
    <definedName name="_san108" localSheetId="5">#REF!</definedName>
    <definedName name="_san108">#REF!</definedName>
    <definedName name="_sat10" localSheetId="2">#REF!</definedName>
    <definedName name="_sat10" localSheetId="5">#REF!</definedName>
    <definedName name="_sat10">#REF!</definedName>
    <definedName name="_sat12" localSheetId="2">'[28]Bang chiet tinh TBA'!#REF!</definedName>
    <definedName name="_sat12" localSheetId="5">'[28]Bang chiet tinh TBA'!#REF!</definedName>
    <definedName name="_sat12">'[28]Bang chiet tinh TBA'!#REF!</definedName>
    <definedName name="_sat14" localSheetId="2">#REF!</definedName>
    <definedName name="_sat14" localSheetId="5">#REF!</definedName>
    <definedName name="_sat14">#REF!</definedName>
    <definedName name="_sat16" localSheetId="2">#REF!</definedName>
    <definedName name="_sat16" localSheetId="5">#REF!</definedName>
    <definedName name="_sat16">#REF!</definedName>
    <definedName name="_sat20" localSheetId="2">#REF!</definedName>
    <definedName name="_sat20" localSheetId="5">#REF!</definedName>
    <definedName name="_sat20">#REF!</definedName>
    <definedName name="_Sat27" localSheetId="7">#REF!</definedName>
    <definedName name="_Sat27" localSheetId="2">#REF!</definedName>
    <definedName name="_Sat27" localSheetId="8">#REF!</definedName>
    <definedName name="_Sat27" localSheetId="5">#REF!</definedName>
    <definedName name="_Sat27">#REF!</definedName>
    <definedName name="_Sat6" localSheetId="7">#REF!</definedName>
    <definedName name="_Sat6" localSheetId="2">#REF!</definedName>
    <definedName name="_Sat6" localSheetId="8">#REF!</definedName>
    <definedName name="_Sat6" localSheetId="5">#REF!</definedName>
    <definedName name="_Sat6">#REF!</definedName>
    <definedName name="_sat8" localSheetId="2">#REF!</definedName>
    <definedName name="_sat8" localSheetId="5">#REF!</definedName>
    <definedName name="_sat8">#REF!</definedName>
    <definedName name="_sc1" localSheetId="7">#REF!</definedName>
    <definedName name="_sc1" localSheetId="2">#REF!</definedName>
    <definedName name="_sc1" localSheetId="8">#REF!</definedName>
    <definedName name="_sc1" localSheetId="5">#REF!</definedName>
    <definedName name="_sc1">#REF!</definedName>
    <definedName name="_SC2" localSheetId="7">#REF!</definedName>
    <definedName name="_SC2" localSheetId="2">#REF!</definedName>
    <definedName name="_SC2" localSheetId="8">#REF!</definedName>
    <definedName name="_SC2" localSheetId="5">#REF!</definedName>
    <definedName name="_SC2">#REF!</definedName>
    <definedName name="_sc3" localSheetId="7">#REF!</definedName>
    <definedName name="_sc3" localSheetId="2">#REF!</definedName>
    <definedName name="_sc3" localSheetId="8">#REF!</definedName>
    <definedName name="_sc3" localSheetId="5">#REF!</definedName>
    <definedName name="_sc3">#REF!</definedName>
    <definedName name="_sl2" localSheetId="7">#REF!</definedName>
    <definedName name="_sl2" localSheetId="2">#REF!</definedName>
    <definedName name="_sl2" localSheetId="8">#REF!</definedName>
    <definedName name="_sl2" localSheetId="5">#REF!</definedName>
    <definedName name="_sl2">#REF!</definedName>
    <definedName name="_slg1" localSheetId="7">#REF!</definedName>
    <definedName name="_slg1" localSheetId="2">#REF!</definedName>
    <definedName name="_slg1" localSheetId="8">#REF!</definedName>
    <definedName name="_slg1" localSheetId="5">#REF!</definedName>
    <definedName name="_slg1">#REF!</definedName>
    <definedName name="_slg2" localSheetId="7">#REF!</definedName>
    <definedName name="_slg2" localSheetId="2">#REF!</definedName>
    <definedName name="_slg2" localSheetId="8">#REF!</definedName>
    <definedName name="_slg2" localSheetId="5">#REF!</definedName>
    <definedName name="_slg2">#REF!</definedName>
    <definedName name="_slg3" localSheetId="7">#REF!</definedName>
    <definedName name="_slg3" localSheetId="2">#REF!</definedName>
    <definedName name="_slg3" localSheetId="8">#REF!</definedName>
    <definedName name="_slg3" localSheetId="5">#REF!</definedName>
    <definedName name="_slg3">#REF!</definedName>
    <definedName name="_slg4" localSheetId="7">#REF!</definedName>
    <definedName name="_slg4" localSheetId="2">#REF!</definedName>
    <definedName name="_slg4" localSheetId="8">#REF!</definedName>
    <definedName name="_slg4" localSheetId="5">#REF!</definedName>
    <definedName name="_slg4">#REF!</definedName>
    <definedName name="_slg5" localSheetId="7">#REF!</definedName>
    <definedName name="_slg5" localSheetId="2">#REF!</definedName>
    <definedName name="_slg5" localSheetId="8">#REF!</definedName>
    <definedName name="_slg5" localSheetId="5">#REF!</definedName>
    <definedName name="_slg5">#REF!</definedName>
    <definedName name="_slg6" localSheetId="7">#REF!</definedName>
    <definedName name="_slg6" localSheetId="2">#REF!</definedName>
    <definedName name="_slg6" localSheetId="8">#REF!</definedName>
    <definedName name="_slg6" localSheetId="5">#REF!</definedName>
    <definedName name="_slg6">#REF!</definedName>
    <definedName name="_SN3" localSheetId="7">#REF!</definedName>
    <definedName name="_SN3" localSheetId="2">#REF!</definedName>
    <definedName name="_SN3" localSheetId="8">#REF!</definedName>
    <definedName name="_SN3" localSheetId="5">#REF!</definedName>
    <definedName name="_SN3">#REF!</definedName>
    <definedName name="_SOC10">0.3456</definedName>
    <definedName name="_SOC8">0.2827</definedName>
    <definedName name="_Sort" localSheetId="7" hidden="1">#REF!</definedName>
    <definedName name="_Sort" localSheetId="2" hidden="1">#REF!</definedName>
    <definedName name="_Sort" localSheetId="8" hidden="1">#REF!</definedName>
    <definedName name="_Sort" localSheetId="5" hidden="1">#REF!</definedName>
    <definedName name="_Sort" hidden="1">#REF!</definedName>
    <definedName name="_Sta1">531.877</definedName>
    <definedName name="_Sta2">561.952</definedName>
    <definedName name="_Sta3">712.202</definedName>
    <definedName name="_Sta4">762.202</definedName>
    <definedName name="_sua20" localSheetId="7">#REF!</definedName>
    <definedName name="_sua20" localSheetId="2">#REF!</definedName>
    <definedName name="_sua20" localSheetId="8">#REF!</definedName>
    <definedName name="_sua20" localSheetId="5">#REF!</definedName>
    <definedName name="_sua20">#REF!</definedName>
    <definedName name="_sua30" localSheetId="7">#REF!</definedName>
    <definedName name="_sua30" localSheetId="2">#REF!</definedName>
    <definedName name="_sua30" localSheetId="8">#REF!</definedName>
    <definedName name="_sua30" localSheetId="5">#REF!</definedName>
    <definedName name="_sua30">#REF!</definedName>
    <definedName name="_TB1" localSheetId="7">#REF!</definedName>
    <definedName name="_TB1" localSheetId="2">#REF!</definedName>
    <definedName name="_TB1" localSheetId="8">#REF!</definedName>
    <definedName name="_TB1" localSheetId="5">#REF!</definedName>
    <definedName name="_TB1">#REF!</definedName>
    <definedName name="_tct3">[29]gVL!$N$18</definedName>
    <definedName name="_tct5">[29]gVL!$N$19</definedName>
    <definedName name="_td1" localSheetId="7" hidden="1">{"'Sheet1'!$L$16"}</definedName>
    <definedName name="_td1" localSheetId="2" hidden="1">{"'Sheet1'!$L$16"}</definedName>
    <definedName name="_td1" localSheetId="8" hidden="1">{"'Sheet1'!$L$16"}</definedName>
    <definedName name="_td1" hidden="1">{"'Sheet1'!$L$16"}</definedName>
    <definedName name="_TH1" localSheetId="7">#REF!</definedName>
    <definedName name="_TH1" localSheetId="2">#REF!</definedName>
    <definedName name="_TH1" localSheetId="8">#REF!</definedName>
    <definedName name="_TH1" localSheetId="5">#REF!</definedName>
    <definedName name="_TH1">#REF!</definedName>
    <definedName name="_th100" localSheetId="2">'[5]dongia (2)'!#REF!</definedName>
    <definedName name="_th100" localSheetId="5">'[5]dongia (2)'!#REF!</definedName>
    <definedName name="_th100">'[5]dongia (2)'!#REF!</definedName>
    <definedName name="_TH160" localSheetId="2">'[5]dongia (2)'!#REF!</definedName>
    <definedName name="_TH160" localSheetId="5">'[5]dongia (2)'!#REF!</definedName>
    <definedName name="_TH160">'[5]dongia (2)'!#REF!</definedName>
    <definedName name="_TH2" localSheetId="7">#REF!</definedName>
    <definedName name="_TH2" localSheetId="2">#REF!</definedName>
    <definedName name="_TH2" localSheetId="8">#REF!</definedName>
    <definedName name="_TH2" localSheetId="5">#REF!</definedName>
    <definedName name="_TH2">#REF!</definedName>
    <definedName name="_TH3" localSheetId="7">#REF!</definedName>
    <definedName name="_TH3" localSheetId="2">#REF!</definedName>
    <definedName name="_TH3" localSheetId="8">#REF!</definedName>
    <definedName name="_TH3" localSheetId="5">#REF!</definedName>
    <definedName name="_TH3">#REF!</definedName>
    <definedName name="_TK1">[30]Tongke!$B$7:$U$128</definedName>
    <definedName name="_TK155" localSheetId="7">#REF!</definedName>
    <definedName name="_TK155" localSheetId="2">#REF!</definedName>
    <definedName name="_TK155" localSheetId="8">#REF!</definedName>
    <definedName name="_TK155" localSheetId="5">#REF!</definedName>
    <definedName name="_TK155">#REF!</definedName>
    <definedName name="_TK422" localSheetId="7">#REF!</definedName>
    <definedName name="_TK422" localSheetId="2">#REF!</definedName>
    <definedName name="_TK422" localSheetId="8">#REF!</definedName>
    <definedName name="_TK422" localSheetId="5">#REF!</definedName>
    <definedName name="_TK422">#REF!</definedName>
    <definedName name="_TL1" localSheetId="7">#REF!</definedName>
    <definedName name="_TL1" localSheetId="2">#REF!</definedName>
    <definedName name="_TL1" localSheetId="8">#REF!</definedName>
    <definedName name="_TL1" localSheetId="5">#REF!</definedName>
    <definedName name="_TL1">#REF!</definedName>
    <definedName name="_TL2" localSheetId="7">#REF!</definedName>
    <definedName name="_TL2" localSheetId="2">#REF!</definedName>
    <definedName name="_TL2" localSheetId="8">#REF!</definedName>
    <definedName name="_TL2" localSheetId="5">#REF!</definedName>
    <definedName name="_TL2">#REF!</definedName>
    <definedName name="_TL3" localSheetId="7">#REF!</definedName>
    <definedName name="_TL3" localSheetId="2">#REF!</definedName>
    <definedName name="_TL3" localSheetId="8">#REF!</definedName>
    <definedName name="_TL3" localSheetId="5">#REF!</definedName>
    <definedName name="_TL3">#REF!</definedName>
    <definedName name="_TLA120" localSheetId="7">#REF!</definedName>
    <definedName name="_TLA120" localSheetId="2">#REF!</definedName>
    <definedName name="_TLA120" localSheetId="8">#REF!</definedName>
    <definedName name="_TLA120" localSheetId="5">#REF!</definedName>
    <definedName name="_TLA120">#REF!</definedName>
    <definedName name="_TLA35" localSheetId="7">#REF!</definedName>
    <definedName name="_TLA35" localSheetId="2">#REF!</definedName>
    <definedName name="_TLA35" localSheetId="8">#REF!</definedName>
    <definedName name="_TLA35" localSheetId="5">#REF!</definedName>
    <definedName name="_TLA35">#REF!</definedName>
    <definedName name="_TLA50" localSheetId="7">#REF!</definedName>
    <definedName name="_TLA50" localSheetId="2">#REF!</definedName>
    <definedName name="_TLA50" localSheetId="8">#REF!</definedName>
    <definedName name="_TLA50" localSheetId="5">#REF!</definedName>
    <definedName name="_TLA50">#REF!</definedName>
    <definedName name="_TLA70" localSheetId="7">#REF!</definedName>
    <definedName name="_TLA70" localSheetId="2">#REF!</definedName>
    <definedName name="_TLA70" localSheetId="8">#REF!</definedName>
    <definedName name="_TLA70" localSheetId="5">#REF!</definedName>
    <definedName name="_TLA70">#REF!</definedName>
    <definedName name="_TLA95" localSheetId="7">#REF!</definedName>
    <definedName name="_TLA95" localSheetId="2">#REF!</definedName>
    <definedName name="_TLA95" localSheetId="8">#REF!</definedName>
    <definedName name="_TLA95" localSheetId="5">#REF!</definedName>
    <definedName name="_TLA95">#REF!</definedName>
    <definedName name="_tp2" localSheetId="7">#REF!</definedName>
    <definedName name="_tp2" localSheetId="2">#REF!</definedName>
    <definedName name="_tp2" localSheetId="8">#REF!</definedName>
    <definedName name="_tp2" localSheetId="5">#REF!</definedName>
    <definedName name="_tp2">#REF!</definedName>
    <definedName name="_TR250" localSheetId="2">'[5]dongia (2)'!#REF!</definedName>
    <definedName name="_TR250" localSheetId="5">'[5]dongia (2)'!#REF!</definedName>
    <definedName name="_TR250">'[5]dongia (2)'!#REF!</definedName>
    <definedName name="_tr375" localSheetId="2">[5]giathanh1!#REF!</definedName>
    <definedName name="_tr375" localSheetId="5">[5]giathanh1!#REF!</definedName>
    <definedName name="_tr375">[5]giathanh1!#REF!</definedName>
    <definedName name="_tra100" localSheetId="7">#REF!</definedName>
    <definedName name="_tra100" localSheetId="2">#REF!</definedName>
    <definedName name="_tra100" localSheetId="8">#REF!</definedName>
    <definedName name="_tra100" localSheetId="5">#REF!</definedName>
    <definedName name="_tra100">#REF!</definedName>
    <definedName name="_tra102" localSheetId="7">#REF!</definedName>
    <definedName name="_tra102" localSheetId="2">#REF!</definedName>
    <definedName name="_tra102" localSheetId="8">#REF!</definedName>
    <definedName name="_tra102" localSheetId="5">#REF!</definedName>
    <definedName name="_tra102">#REF!</definedName>
    <definedName name="_tra104" localSheetId="7">#REF!</definedName>
    <definedName name="_tra104" localSheetId="2">#REF!</definedName>
    <definedName name="_tra104" localSheetId="8">#REF!</definedName>
    <definedName name="_tra104" localSheetId="5">#REF!</definedName>
    <definedName name="_tra104">#REF!</definedName>
    <definedName name="_tra106" localSheetId="7">#REF!</definedName>
    <definedName name="_tra106" localSheetId="2">#REF!</definedName>
    <definedName name="_tra106" localSheetId="8">#REF!</definedName>
    <definedName name="_tra106" localSheetId="5">#REF!</definedName>
    <definedName name="_tra106">#REF!</definedName>
    <definedName name="_tra108" localSheetId="7">#REF!</definedName>
    <definedName name="_tra108" localSheetId="2">#REF!</definedName>
    <definedName name="_tra108" localSheetId="8">#REF!</definedName>
    <definedName name="_tra108" localSheetId="5">#REF!</definedName>
    <definedName name="_tra108">#REF!</definedName>
    <definedName name="_tra110" localSheetId="7">#REF!</definedName>
    <definedName name="_tra110" localSheetId="2">#REF!</definedName>
    <definedName name="_tra110" localSheetId="8">#REF!</definedName>
    <definedName name="_tra110" localSheetId="5">#REF!</definedName>
    <definedName name="_tra110">#REF!</definedName>
    <definedName name="_tra112" localSheetId="7">#REF!</definedName>
    <definedName name="_tra112" localSheetId="2">#REF!</definedName>
    <definedName name="_tra112" localSheetId="8">#REF!</definedName>
    <definedName name="_tra112" localSheetId="5">#REF!</definedName>
    <definedName name="_tra112">#REF!</definedName>
    <definedName name="_tra114" localSheetId="7">#REF!</definedName>
    <definedName name="_tra114" localSheetId="2">#REF!</definedName>
    <definedName name="_tra114" localSheetId="8">#REF!</definedName>
    <definedName name="_tra114" localSheetId="5">#REF!</definedName>
    <definedName name="_tra114">#REF!</definedName>
    <definedName name="_tra116" localSheetId="7">#REF!</definedName>
    <definedName name="_tra116" localSheetId="2">#REF!</definedName>
    <definedName name="_tra116" localSheetId="8">#REF!</definedName>
    <definedName name="_tra116" localSheetId="5">#REF!</definedName>
    <definedName name="_tra116">#REF!</definedName>
    <definedName name="_tra118" localSheetId="7">#REF!</definedName>
    <definedName name="_tra118" localSheetId="2">#REF!</definedName>
    <definedName name="_tra118" localSheetId="8">#REF!</definedName>
    <definedName name="_tra118" localSheetId="5">#REF!</definedName>
    <definedName name="_tra118">#REF!</definedName>
    <definedName name="_tra120" localSheetId="7">#REF!</definedName>
    <definedName name="_tra120" localSheetId="2">#REF!</definedName>
    <definedName name="_tra120" localSheetId="8">#REF!</definedName>
    <definedName name="_tra120" localSheetId="5">#REF!</definedName>
    <definedName name="_tra120">#REF!</definedName>
    <definedName name="_tra122" localSheetId="7">#REF!</definedName>
    <definedName name="_tra122" localSheetId="2">#REF!</definedName>
    <definedName name="_tra122" localSheetId="8">#REF!</definedName>
    <definedName name="_tra122" localSheetId="5">#REF!</definedName>
    <definedName name="_tra122">#REF!</definedName>
    <definedName name="_tra124" localSheetId="7">#REF!</definedName>
    <definedName name="_tra124" localSheetId="2">#REF!</definedName>
    <definedName name="_tra124" localSheetId="8">#REF!</definedName>
    <definedName name="_tra124" localSheetId="5">#REF!</definedName>
    <definedName name="_tra124">#REF!</definedName>
    <definedName name="_tra126" localSheetId="7">#REF!</definedName>
    <definedName name="_tra126" localSheetId="2">#REF!</definedName>
    <definedName name="_tra126" localSheetId="8">#REF!</definedName>
    <definedName name="_tra126" localSheetId="5">#REF!</definedName>
    <definedName name="_tra126">#REF!</definedName>
    <definedName name="_tra128" localSheetId="7">#REF!</definedName>
    <definedName name="_tra128" localSheetId="2">#REF!</definedName>
    <definedName name="_tra128" localSheetId="8">#REF!</definedName>
    <definedName name="_tra128" localSheetId="5">#REF!</definedName>
    <definedName name="_tra128">#REF!</definedName>
    <definedName name="_tra130" localSheetId="7">#REF!</definedName>
    <definedName name="_tra130" localSheetId="2">#REF!</definedName>
    <definedName name="_tra130" localSheetId="8">#REF!</definedName>
    <definedName name="_tra130" localSheetId="5">#REF!</definedName>
    <definedName name="_tra130">#REF!</definedName>
    <definedName name="_tra132" localSheetId="7">#REF!</definedName>
    <definedName name="_tra132" localSheetId="2">#REF!</definedName>
    <definedName name="_tra132" localSheetId="8">#REF!</definedName>
    <definedName name="_tra132" localSheetId="5">#REF!</definedName>
    <definedName name="_tra132">#REF!</definedName>
    <definedName name="_tra134" localSheetId="7">#REF!</definedName>
    <definedName name="_tra134" localSheetId="2">#REF!</definedName>
    <definedName name="_tra134" localSheetId="8">#REF!</definedName>
    <definedName name="_tra134" localSheetId="5">#REF!</definedName>
    <definedName name="_tra134">#REF!</definedName>
    <definedName name="_tra136" localSheetId="7">#REF!</definedName>
    <definedName name="_tra136" localSheetId="2">#REF!</definedName>
    <definedName name="_tra136" localSheetId="8">#REF!</definedName>
    <definedName name="_tra136" localSheetId="5">#REF!</definedName>
    <definedName name="_tra136">#REF!</definedName>
    <definedName name="_tra138" localSheetId="7">#REF!</definedName>
    <definedName name="_tra138" localSheetId="2">#REF!</definedName>
    <definedName name="_tra138" localSheetId="8">#REF!</definedName>
    <definedName name="_tra138" localSheetId="5">#REF!</definedName>
    <definedName name="_tra138">#REF!</definedName>
    <definedName name="_tra140" localSheetId="7">#REF!</definedName>
    <definedName name="_tra140" localSheetId="2">#REF!</definedName>
    <definedName name="_tra140" localSheetId="8">#REF!</definedName>
    <definedName name="_tra140" localSheetId="5">#REF!</definedName>
    <definedName name="_tra140">#REF!</definedName>
    <definedName name="_tra70" localSheetId="7">#REF!</definedName>
    <definedName name="_tra70" localSheetId="2">#REF!</definedName>
    <definedName name="_tra70" localSheetId="8">#REF!</definedName>
    <definedName name="_tra70" localSheetId="5">#REF!</definedName>
    <definedName name="_tra70">#REF!</definedName>
    <definedName name="_tra72" localSheetId="7">#REF!</definedName>
    <definedName name="_tra72" localSheetId="2">#REF!</definedName>
    <definedName name="_tra72" localSheetId="8">#REF!</definedName>
    <definedName name="_tra72" localSheetId="5">#REF!</definedName>
    <definedName name="_tra72">#REF!</definedName>
    <definedName name="_tra74" localSheetId="7">#REF!</definedName>
    <definedName name="_tra74" localSheetId="2">#REF!</definedName>
    <definedName name="_tra74" localSheetId="8">#REF!</definedName>
    <definedName name="_tra74" localSheetId="5">#REF!</definedName>
    <definedName name="_tra74">#REF!</definedName>
    <definedName name="_tra76" localSheetId="7">#REF!</definedName>
    <definedName name="_tra76" localSheetId="2">#REF!</definedName>
    <definedName name="_tra76" localSheetId="8">#REF!</definedName>
    <definedName name="_tra76" localSheetId="5">#REF!</definedName>
    <definedName name="_tra76">#REF!</definedName>
    <definedName name="_tra78" localSheetId="7">#REF!</definedName>
    <definedName name="_tra78" localSheetId="2">#REF!</definedName>
    <definedName name="_tra78" localSheetId="8">#REF!</definedName>
    <definedName name="_tra78" localSheetId="5">#REF!</definedName>
    <definedName name="_tra78">#REF!</definedName>
    <definedName name="_tra80" localSheetId="7">#REF!</definedName>
    <definedName name="_tra80" localSheetId="2">#REF!</definedName>
    <definedName name="_tra80" localSheetId="8">#REF!</definedName>
    <definedName name="_tra80" localSheetId="5">#REF!</definedName>
    <definedName name="_tra80">#REF!</definedName>
    <definedName name="_tra82" localSheetId="7">#REF!</definedName>
    <definedName name="_tra82" localSheetId="2">#REF!</definedName>
    <definedName name="_tra82" localSheetId="8">#REF!</definedName>
    <definedName name="_tra82" localSheetId="5">#REF!</definedName>
    <definedName name="_tra82">#REF!</definedName>
    <definedName name="_tra84" localSheetId="7">#REF!</definedName>
    <definedName name="_tra84" localSheetId="2">#REF!</definedName>
    <definedName name="_tra84" localSheetId="8">#REF!</definedName>
    <definedName name="_tra84" localSheetId="5">#REF!</definedName>
    <definedName name="_tra84">#REF!</definedName>
    <definedName name="_tra86" localSheetId="7">#REF!</definedName>
    <definedName name="_tra86" localSheetId="2">#REF!</definedName>
    <definedName name="_tra86" localSheetId="8">#REF!</definedName>
    <definedName name="_tra86" localSheetId="5">#REF!</definedName>
    <definedName name="_tra86">#REF!</definedName>
    <definedName name="_tra88" localSheetId="7">#REF!</definedName>
    <definedName name="_tra88" localSheetId="2">#REF!</definedName>
    <definedName name="_tra88" localSheetId="8">#REF!</definedName>
    <definedName name="_tra88" localSheetId="5">#REF!</definedName>
    <definedName name="_tra88">#REF!</definedName>
    <definedName name="_tra90" localSheetId="7">#REF!</definedName>
    <definedName name="_tra90" localSheetId="2">#REF!</definedName>
    <definedName name="_tra90" localSheetId="8">#REF!</definedName>
    <definedName name="_tra90" localSheetId="5">#REF!</definedName>
    <definedName name="_tra90">#REF!</definedName>
    <definedName name="_tra92" localSheetId="7">#REF!</definedName>
    <definedName name="_tra92" localSheetId="2">#REF!</definedName>
    <definedName name="_tra92" localSheetId="8">#REF!</definedName>
    <definedName name="_tra92" localSheetId="5">#REF!</definedName>
    <definedName name="_tra92">#REF!</definedName>
    <definedName name="_tra94" localSheetId="7">#REF!</definedName>
    <definedName name="_tra94" localSheetId="2">#REF!</definedName>
    <definedName name="_tra94" localSheetId="8">#REF!</definedName>
    <definedName name="_tra94" localSheetId="5">#REF!</definedName>
    <definedName name="_tra94">#REF!</definedName>
    <definedName name="_tra96" localSheetId="7">#REF!</definedName>
    <definedName name="_tra96" localSheetId="2">#REF!</definedName>
    <definedName name="_tra96" localSheetId="8">#REF!</definedName>
    <definedName name="_tra96" localSheetId="5">#REF!</definedName>
    <definedName name="_tra96">#REF!</definedName>
    <definedName name="_tra98" localSheetId="7">#REF!</definedName>
    <definedName name="_tra98" localSheetId="2">#REF!</definedName>
    <definedName name="_tra98" localSheetId="8">#REF!</definedName>
    <definedName name="_tra98" localSheetId="5">#REF!</definedName>
    <definedName name="_tra98">#REF!</definedName>
    <definedName name="_Tru21" localSheetId="7" hidden="1">{"'Sheet1'!$L$16"}</definedName>
    <definedName name="_Tru21" localSheetId="2" hidden="1">{"'Sheet1'!$L$16"}</definedName>
    <definedName name="_Tru21" localSheetId="8" hidden="1">{"'Sheet1'!$L$16"}</definedName>
    <definedName name="_Tru21" hidden="1">{"'Sheet1'!$L$16"}</definedName>
    <definedName name="_tt3" localSheetId="7" hidden="1">{"'Sheet1'!$L$16"}</definedName>
    <definedName name="_tt3" localSheetId="2" hidden="1">{"'Sheet1'!$L$16"}</definedName>
    <definedName name="_tt3" localSheetId="8" hidden="1">{"'Sheet1'!$L$16"}</definedName>
    <definedName name="_tt3" hidden="1">{"'Sheet1'!$L$16"}</definedName>
    <definedName name="_tz593" localSheetId="7">#REF!</definedName>
    <definedName name="_tz593" localSheetId="2">#REF!</definedName>
    <definedName name="_tz593" localSheetId="8">#REF!</definedName>
    <definedName name="_tz593" localSheetId="5">#REF!</definedName>
    <definedName name="_tz593">#REF!</definedName>
    <definedName name="_ui108" localSheetId="7">#REF!</definedName>
    <definedName name="_ui108" localSheetId="2">#REF!</definedName>
    <definedName name="_ui108" localSheetId="8">#REF!</definedName>
    <definedName name="_ui108" localSheetId="5">#REF!</definedName>
    <definedName name="_ui108">#REF!</definedName>
    <definedName name="_ui180" localSheetId="7">#REF!</definedName>
    <definedName name="_ui180" localSheetId="2">#REF!</definedName>
    <definedName name="_ui180" localSheetId="8">#REF!</definedName>
    <definedName name="_ui180" localSheetId="5">#REF!</definedName>
    <definedName name="_ui180">#REF!</definedName>
    <definedName name="_v" localSheetId="2">[31]Sheet1!#REF!</definedName>
    <definedName name="_v" localSheetId="5">[31]Sheet1!#REF!</definedName>
    <definedName name="_v">[31]Sheet1!#REF!</definedName>
    <definedName name="_va1">'[32]Agg-Require-Asphalt'!$H$49</definedName>
    <definedName name="_VAN1" localSheetId="2">[33]CT35!#REF!</definedName>
    <definedName name="_VAN1" localSheetId="5">[33]CT35!#REF!</definedName>
    <definedName name="_VAN1">[33]CT35!#REF!</definedName>
    <definedName name="_vbt100">'[34]vua(c)'!$G$59</definedName>
    <definedName name="_vbt150">'[34]vua(c)'!$G$47</definedName>
    <definedName name="_vbt200">'[34]vua(c)'!$G$29</definedName>
    <definedName name="_vc1" localSheetId="7">#REF!</definedName>
    <definedName name="_vc1" localSheetId="2">#REF!</definedName>
    <definedName name="_vc1" localSheetId="8">#REF!</definedName>
    <definedName name="_vc1" localSheetId="5">#REF!</definedName>
    <definedName name="_vc1">#REF!</definedName>
    <definedName name="_vc2" localSheetId="2">#REF!</definedName>
    <definedName name="_vc2" localSheetId="5">#REF!</definedName>
    <definedName name="_vc2">#REF!</definedName>
    <definedName name="_vc3" localSheetId="7">#REF!</definedName>
    <definedName name="_vc3" localSheetId="2">#REF!</definedName>
    <definedName name="_vc3" localSheetId="8">#REF!</definedName>
    <definedName name="_vc3" localSheetId="5">#REF!</definedName>
    <definedName name="_vc3">#REF!</definedName>
    <definedName name="_VL100" localSheetId="7">#REF!</definedName>
    <definedName name="_VL100" localSheetId="2">#REF!</definedName>
    <definedName name="_VL100" localSheetId="8">#REF!</definedName>
    <definedName name="_VL100" localSheetId="5">#REF!</definedName>
    <definedName name="_VL100">#REF!</definedName>
    <definedName name="_vl2" localSheetId="7" hidden="1">{"'Sheet1'!$L$16"}</definedName>
    <definedName name="_vl2" localSheetId="2" hidden="1">{"'Sheet1'!$L$16"}</definedName>
    <definedName name="_vl2" localSheetId="8" hidden="1">{"'Sheet1'!$L$16"}</definedName>
    <definedName name="_vl2" hidden="1">{"'Sheet1'!$L$16"}</definedName>
    <definedName name="_VL200" localSheetId="7">#REF!</definedName>
    <definedName name="_VL200" localSheetId="2">#REF!</definedName>
    <definedName name="_VL200" localSheetId="8">#REF!</definedName>
    <definedName name="_VL200" localSheetId="5">#REF!</definedName>
    <definedName name="_VL200">#REF!</definedName>
    <definedName name="_VL250" localSheetId="7">#REF!</definedName>
    <definedName name="_VL250" localSheetId="2">#REF!</definedName>
    <definedName name="_VL250" localSheetId="8">#REF!</definedName>
    <definedName name="_VL250" localSheetId="5">#REF!</definedName>
    <definedName name="_VL250">#REF!</definedName>
    <definedName name="_xm30" localSheetId="7">#REF!</definedName>
    <definedName name="_xm30" localSheetId="2">#REF!</definedName>
    <definedName name="_xm30" localSheetId="8">#REF!</definedName>
    <definedName name="_xm30" localSheetId="5">#REF!</definedName>
    <definedName name="_xm30">#REF!</definedName>
    <definedName name="_xm40" localSheetId="2">[35]gVL!#REF!</definedName>
    <definedName name="_xm40" localSheetId="5">[35]gVL!#REF!</definedName>
    <definedName name="_xm40">[35]gVL!#REF!</definedName>
    <definedName name="a" localSheetId="7" hidden="1">{"'Sheet1'!$L$16"}</definedName>
    <definedName name="a" localSheetId="2" hidden="1">{"'Sheet1'!$L$16"}</definedName>
    <definedName name="a" localSheetId="8" hidden="1">{"'Sheet1'!$L$16"}</definedName>
    <definedName name="a" hidden="1">{"'Sheet1'!$L$16"}</definedName>
    <definedName name="a_" localSheetId="7">#REF!</definedName>
    <definedName name="a_" localSheetId="2">#REF!</definedName>
    <definedName name="a_" localSheetId="8">#REF!</definedName>
    <definedName name="a_" localSheetId="5">#REF!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7">#REF!</definedName>
    <definedName name="a1.1" localSheetId="2">#REF!</definedName>
    <definedName name="a1.1" localSheetId="8">#REF!</definedName>
    <definedName name="a1.1" localSheetId="5">#REF!</definedName>
    <definedName name="a1.1">#REF!</definedName>
    <definedName name="a1_" localSheetId="2">'[36]Xuly Data'!#REF!</definedName>
    <definedName name="a1_" localSheetId="5">'[36]Xuly Data'!#REF!</definedName>
    <definedName name="a1_">'[36]Xuly Data'!#REF!</definedName>
    <definedName name="A120_" localSheetId="7">#REF!</definedName>
    <definedName name="A120_" localSheetId="2">#REF!</definedName>
    <definedName name="A120_" localSheetId="8">#REF!</definedName>
    <definedName name="A120_" localSheetId="5">#REF!</definedName>
    <definedName name="A120_">#REF!</definedName>
    <definedName name="a2_" localSheetId="2">'[36]Xuly Data'!#REF!</definedName>
    <definedName name="a2_" localSheetId="5">'[36]Xuly Data'!#REF!</definedName>
    <definedName name="a2_">'[36]Xuly Data'!#REF!</definedName>
    <definedName name="a277Print_Titles" localSheetId="7">#REF!</definedName>
    <definedName name="a277Print_Titles" localSheetId="2">#REF!</definedName>
    <definedName name="a277Print_Titles" localSheetId="8">#REF!</definedName>
    <definedName name="a277Print_Titles" localSheetId="5">#REF!</definedName>
    <definedName name="a277Print_Titles">#REF!</definedName>
    <definedName name="a3_" localSheetId="2">'[36]Xuly Data'!#REF!</definedName>
    <definedName name="a3_" localSheetId="5">'[36]Xuly Data'!#REF!</definedName>
    <definedName name="a3_">'[36]Xuly Data'!#REF!</definedName>
    <definedName name="A35_" localSheetId="7">#REF!</definedName>
    <definedName name="A35_" localSheetId="2">#REF!</definedName>
    <definedName name="A35_" localSheetId="8">#REF!</definedName>
    <definedName name="A35_" localSheetId="5">#REF!</definedName>
    <definedName name="A35_">#REF!</definedName>
    <definedName name="a4_" localSheetId="2">'[36]Xuly Data'!#REF!</definedName>
    <definedName name="a4_" localSheetId="5">'[36]Xuly Data'!#REF!</definedName>
    <definedName name="a4_">'[36]Xuly Data'!#REF!</definedName>
    <definedName name="a5_" localSheetId="2">'[36]Xuly Data'!#REF!</definedName>
    <definedName name="a5_" localSheetId="5">'[36]Xuly Data'!#REF!</definedName>
    <definedName name="a5_">'[36]Xuly Data'!#REF!</definedName>
    <definedName name="A50_" localSheetId="7">#REF!</definedName>
    <definedName name="A50_" localSheetId="2">#REF!</definedName>
    <definedName name="A50_" localSheetId="8">#REF!</definedName>
    <definedName name="A50_" localSheetId="5">#REF!</definedName>
    <definedName name="A50_">#REF!</definedName>
    <definedName name="a6_">[37]Solieu!$C$84</definedName>
    <definedName name="A6N2" localSheetId="7">#REF!</definedName>
    <definedName name="A6N2" localSheetId="2">#REF!</definedName>
    <definedName name="A6N2" localSheetId="8">#REF!</definedName>
    <definedName name="A6N2" localSheetId="5">#REF!</definedName>
    <definedName name="A6N2">#REF!</definedName>
    <definedName name="A6N3" localSheetId="7">#REF!</definedName>
    <definedName name="A6N3" localSheetId="2">#REF!</definedName>
    <definedName name="A6N3" localSheetId="8">#REF!</definedName>
    <definedName name="A6N3" localSheetId="5">#REF!</definedName>
    <definedName name="A6N3">#REF!</definedName>
    <definedName name="a7_" localSheetId="2">'[36]Xuly Data'!#REF!</definedName>
    <definedName name="a7_" localSheetId="5">'[36]Xuly Data'!#REF!</definedName>
    <definedName name="a7_">'[36]Xuly Data'!#REF!</definedName>
    <definedName name="A70_" localSheetId="7">#REF!</definedName>
    <definedName name="A70_" localSheetId="2">#REF!</definedName>
    <definedName name="A70_" localSheetId="8">#REF!</definedName>
    <definedName name="A70_" localSheetId="5">#REF!</definedName>
    <definedName name="A70_">#REF!</definedName>
    <definedName name="A95_" localSheetId="7">#REF!</definedName>
    <definedName name="A95_" localSheetId="2">#REF!</definedName>
    <definedName name="A95_" localSheetId="8">#REF!</definedName>
    <definedName name="A95_" localSheetId="5">#REF!</definedName>
    <definedName name="A95_">#REF!</definedName>
    <definedName name="AA" localSheetId="7">#REF!</definedName>
    <definedName name="AA" localSheetId="2">#REF!</definedName>
    <definedName name="AA" localSheetId="8">#REF!</definedName>
    <definedName name="AA" localSheetId="5">#REF!</definedName>
    <definedName name="AA">#REF!</definedName>
    <definedName name="AAA" localSheetId="2">'[38]MTL$-INTER'!#REF!</definedName>
    <definedName name="AAA" localSheetId="5">'[38]MTL$-INTER'!#REF!</definedName>
    <definedName name="AAA">'[38]MTL$-INTER'!#REF!</definedName>
    <definedName name="aAAA" localSheetId="7">#REF!</definedName>
    <definedName name="aAAA" localSheetId="2">#REF!</definedName>
    <definedName name="aAAA" localSheetId="8">#REF!</definedName>
    <definedName name="aAAA" localSheetId="5">#REF!</definedName>
    <definedName name="aAAA">#REF!</definedName>
    <definedName name="AB" localSheetId="7">#REF!</definedName>
    <definedName name="AB" localSheetId="2">#REF!</definedName>
    <definedName name="AB" localSheetId="8">#REF!</definedName>
    <definedName name="AB" localSheetId="5">#REF!</definedName>
    <definedName name="AB">#REF!</definedName>
    <definedName name="ABC" localSheetId="7" hidden="1">#REF!</definedName>
    <definedName name="ABC" localSheetId="2" hidden="1">#REF!</definedName>
    <definedName name="ABC" localSheetId="8" hidden="1">#REF!</definedName>
    <definedName name="ABC" localSheetId="5" hidden="1">#REF!</definedName>
    <definedName name="ABC" hidden="1">#REF!</definedName>
    <definedName name="Ac" localSheetId="2">[15]Girder!#REF!</definedName>
    <definedName name="Ac" localSheetId="5">[15]Girder!#REF!</definedName>
    <definedName name="Ac">[15]Girder!#REF!</definedName>
    <definedName name="AC120_" localSheetId="7">#REF!</definedName>
    <definedName name="AC120_" localSheetId="2">#REF!</definedName>
    <definedName name="AC120_" localSheetId="8">#REF!</definedName>
    <definedName name="AC120_" localSheetId="5">#REF!</definedName>
    <definedName name="AC120_">#REF!</definedName>
    <definedName name="AC35_" localSheetId="7">#REF!</definedName>
    <definedName name="AC35_" localSheetId="2">#REF!</definedName>
    <definedName name="AC35_" localSheetId="8">#REF!</definedName>
    <definedName name="AC35_" localSheetId="5">#REF!</definedName>
    <definedName name="AC35_">#REF!</definedName>
    <definedName name="AC50_" localSheetId="7">#REF!</definedName>
    <definedName name="AC50_" localSheetId="2">#REF!</definedName>
    <definedName name="AC50_" localSheetId="8">#REF!</definedName>
    <definedName name="AC50_" localSheetId="5">#REF!</definedName>
    <definedName name="AC50_">#REF!</definedName>
    <definedName name="AC70_" localSheetId="7">#REF!</definedName>
    <definedName name="AC70_" localSheetId="2">#REF!</definedName>
    <definedName name="AC70_" localSheetId="8">#REF!</definedName>
    <definedName name="AC70_" localSheetId="5">#REF!</definedName>
    <definedName name="AC70_">#REF!</definedName>
    <definedName name="AC95_" localSheetId="7">#REF!</definedName>
    <definedName name="AC95_" localSheetId="2">#REF!</definedName>
    <definedName name="AC95_" localSheetId="8">#REF!</definedName>
    <definedName name="AC95_" localSheetId="5">#REF!</definedName>
    <definedName name="AC95_">#REF!</definedName>
    <definedName name="AD">#N/A</definedName>
    <definedName name="ADADASDASD" localSheetId="2" hidden="1">#REF!</definedName>
    <definedName name="ADADASDASD" localSheetId="5" hidden="1">#REF!</definedName>
    <definedName name="ADADASDASD" hidden="1">#REF!</definedName>
    <definedName name="ADAY" localSheetId="7">#REF!</definedName>
    <definedName name="ADAY" localSheetId="2">#REF!</definedName>
    <definedName name="ADAY" localSheetId="8">#REF!</definedName>
    <definedName name="ADAY" localSheetId="5">#REF!</definedName>
    <definedName name="ADAY">#REF!</definedName>
    <definedName name="adb" localSheetId="7">#REF!</definedName>
    <definedName name="adb" localSheetId="2">#REF!</definedName>
    <definedName name="adb" localSheetId="8">#REF!</definedName>
    <definedName name="adb" localSheetId="5">#REF!</definedName>
    <definedName name="adb">#REF!</definedName>
    <definedName name="ADEQ" localSheetId="7">#REF!</definedName>
    <definedName name="ADEQ" localSheetId="2">#REF!</definedName>
    <definedName name="ADEQ" localSheetId="8">#REF!</definedName>
    <definedName name="ADEQ" localSheetId="5">#REF!</definedName>
    <definedName name="ADEQ">#REF!</definedName>
    <definedName name="adg" localSheetId="7">#REF!</definedName>
    <definedName name="adg" localSheetId="2">#REF!</definedName>
    <definedName name="adg" localSheetId="8">#REF!</definedName>
    <definedName name="adg" localSheetId="5">#REF!</definedName>
    <definedName name="adg">#REF!</definedName>
    <definedName name="ADP" localSheetId="7">#REF!</definedName>
    <definedName name="ADP" localSheetId="2">#REF!</definedName>
    <definedName name="ADP" localSheetId="8">#REF!</definedName>
    <definedName name="ADP" localSheetId="5">#REF!</definedName>
    <definedName name="ADP">#REF!</definedName>
    <definedName name="æ76" localSheetId="2">[39]chitiet!#REF!</definedName>
    <definedName name="æ76" localSheetId="5">[39]chitiet!#REF!</definedName>
    <definedName name="æ76">[39]chitiet!#REF!</definedName>
    <definedName name="ag142X42" localSheetId="2">[5]chitimc!#REF!</definedName>
    <definedName name="ag142X42" localSheetId="5">[5]chitimc!#REF!</definedName>
    <definedName name="ag142X42">[5]chitimc!#REF!</definedName>
    <definedName name="ag15F80" localSheetId="7">#REF!</definedName>
    <definedName name="ag15F80" localSheetId="2">#REF!</definedName>
    <definedName name="ag15F80" localSheetId="8">#REF!</definedName>
    <definedName name="ag15F80" localSheetId="5">#REF!</definedName>
    <definedName name="ag15F80">#REF!</definedName>
    <definedName name="ag267N59" localSheetId="2">[5]chitimc!#REF!</definedName>
    <definedName name="ag267N59" localSheetId="5">[5]chitimc!#REF!</definedName>
    <definedName name="ag267N59">[5]chitimc!#REF!</definedName>
    <definedName name="agd" localSheetId="2">[15]Girder!#REF!</definedName>
    <definedName name="agd" localSheetId="5">[15]Girder!#REF!</definedName>
    <definedName name="agd">[15]Girder!#REF!</definedName>
    <definedName name="agsd" localSheetId="2">[15]Girder!#REF!</definedName>
    <definedName name="agsd" localSheetId="5">[15]Girder!#REF!</definedName>
    <definedName name="agsd">[15]Girder!#REF!</definedName>
    <definedName name="AKHAC" localSheetId="7">#REF!</definedName>
    <definedName name="AKHAC" localSheetId="2">#REF!</definedName>
    <definedName name="AKHAC" localSheetId="8">#REF!</definedName>
    <definedName name="AKHAC" localSheetId="5">#REF!</definedName>
    <definedName name="AKHAC">#REF!</definedName>
    <definedName name="alfa" localSheetId="7">#REF!</definedName>
    <definedName name="alfa" localSheetId="2">#REF!</definedName>
    <definedName name="alfa" localSheetId="8">#REF!</definedName>
    <definedName name="alfa" localSheetId="5">#REF!</definedName>
    <definedName name="alfa">#REF!</definedName>
    <definedName name="All_Item" localSheetId="7">#REF!</definedName>
    <definedName name="All_Item" localSheetId="2">#REF!</definedName>
    <definedName name="All_Item" localSheetId="8">#REF!</definedName>
    <definedName name="All_Item" localSheetId="5">#REF!</definedName>
    <definedName name="All_Item">#REF!</definedName>
    <definedName name="alpha" localSheetId="2">[31]Sheet1!#REF!</definedName>
    <definedName name="alpha" localSheetId="5">[31]Sheet1!#REF!</definedName>
    <definedName name="alpha">[31]Sheet1!#REF!</definedName>
    <definedName name="ALPIN">#N/A</definedName>
    <definedName name="ALPJYOU">#N/A</definedName>
    <definedName name="ALPTOI">#N/A</definedName>
    <definedName name="ALTINH" localSheetId="7">#REF!</definedName>
    <definedName name="ALTINH" localSheetId="2">#REF!</definedName>
    <definedName name="ALTINH" localSheetId="8">#REF!</definedName>
    <definedName name="ALTINH" localSheetId="5">#REF!</definedName>
    <definedName name="ALTINH">#REF!</definedName>
    <definedName name="amiang" localSheetId="2">[40]gvl!#REF!</definedName>
    <definedName name="amiang" localSheetId="5">[40]gvl!#REF!</definedName>
    <definedName name="amiang">[40]gvl!#REF!</definedName>
    <definedName name="anfa" localSheetId="7">#REF!</definedName>
    <definedName name="anfa" localSheetId="2">#REF!</definedName>
    <definedName name="anfa" localSheetId="8">#REF!</definedName>
    <definedName name="anfa" localSheetId="5">#REF!</definedName>
    <definedName name="anfa">#REF!</definedName>
    <definedName name="Anguon" localSheetId="7">#REF!</definedName>
    <definedName name="Anguon" localSheetId="2">#REF!</definedName>
    <definedName name="Anguon" localSheetId="8">#REF!</definedName>
    <definedName name="Anguon" localSheetId="5">#REF!</definedName>
    <definedName name="Anguon">#REF!</definedName>
    <definedName name="ANN" localSheetId="7">#REF!</definedName>
    <definedName name="ANN" localSheetId="2">#REF!</definedName>
    <definedName name="ANN" localSheetId="8">#REF!</definedName>
    <definedName name="ANN" localSheetId="5">#REF!</definedName>
    <definedName name="ANN">#REF!</definedName>
    <definedName name="anpha" localSheetId="7">#REF!</definedName>
    <definedName name="anpha" localSheetId="2">#REF!</definedName>
    <definedName name="anpha" localSheetId="8">#REF!</definedName>
    <definedName name="anpha" localSheetId="5">#REF!</definedName>
    <definedName name="anpha">#REF!</definedName>
    <definedName name="ANQD" localSheetId="7">#REF!</definedName>
    <definedName name="ANQD" localSheetId="2">#REF!</definedName>
    <definedName name="ANQD" localSheetId="8">#REF!</definedName>
    <definedName name="ANQD" localSheetId="5">#REF!</definedName>
    <definedName name="ANQD">#REF!</definedName>
    <definedName name="ANQQH" localSheetId="7">#REF!</definedName>
    <definedName name="ANQQH" localSheetId="2">#REF!</definedName>
    <definedName name="ANQQH" localSheetId="8">#REF!</definedName>
    <definedName name="ANQQH" localSheetId="5">#REF!</definedName>
    <definedName name="ANQQH">#REF!</definedName>
    <definedName name="anscount" hidden="1">3</definedName>
    <definedName name="ANSNN" localSheetId="7">#REF!</definedName>
    <definedName name="ANSNN" localSheetId="2">#REF!</definedName>
    <definedName name="ANSNN" localSheetId="8">#REF!</definedName>
    <definedName name="ANSNN" localSheetId="5">#REF!</definedName>
    <definedName name="ANSNN">#REF!</definedName>
    <definedName name="ANSNNxnk" localSheetId="7">#REF!</definedName>
    <definedName name="ANSNNxnk" localSheetId="2">#REF!</definedName>
    <definedName name="ANSNNxnk" localSheetId="8">#REF!</definedName>
    <definedName name="ANSNNxnk" localSheetId="5">#REF!</definedName>
    <definedName name="ANSNNxnk">#REF!</definedName>
    <definedName name="ao" localSheetId="2">[15]Girder!#REF!</definedName>
    <definedName name="ao" localSheetId="5">[15]Girder!#REF!</definedName>
    <definedName name="ao">[15]Girder!#REF!</definedName>
    <definedName name="APC" localSheetId="7">#REF!</definedName>
    <definedName name="APC" localSheetId="2">#REF!</definedName>
    <definedName name="APC" localSheetId="8">#REF!</definedName>
    <definedName name="APC" localSheetId="5">#REF!</definedName>
    <definedName name="APC">#REF!</definedName>
    <definedName name="AQ" localSheetId="2">[31]Sheet1!#REF!</definedName>
    <definedName name="AQ" localSheetId="5">[31]Sheet1!#REF!</definedName>
    <definedName name="AQ">[31]Sheet1!#REF!</definedName>
    <definedName name="AS2DocOpenMode" hidden="1">"AS2DocumentEdit"</definedName>
    <definedName name="asd" localSheetId="7">#REF!</definedName>
    <definedName name="asd" localSheetId="2">#REF!</definedName>
    <definedName name="asd" localSheetId="8">#REF!</definedName>
    <definedName name="asd" localSheetId="5">#REF!</definedName>
    <definedName name="asd">#REF!</definedName>
    <definedName name="at1.5" localSheetId="7">#REF!</definedName>
    <definedName name="at1.5" localSheetId="2">#REF!</definedName>
    <definedName name="at1.5" localSheetId="8">#REF!</definedName>
    <definedName name="at1.5" localSheetId="5">#REF!</definedName>
    <definedName name="at1.5">#REF!</definedName>
    <definedName name="atg" localSheetId="7">#REF!</definedName>
    <definedName name="atg" localSheetId="2">#REF!</definedName>
    <definedName name="atg" localSheetId="8">#REF!</definedName>
    <definedName name="atg" localSheetId="5">#REF!</definedName>
    <definedName name="atg">#REF!</definedName>
    <definedName name="atgoi" localSheetId="7">#REF!</definedName>
    <definedName name="atgoi" localSheetId="2">#REF!</definedName>
    <definedName name="atgoi" localSheetId="8">#REF!</definedName>
    <definedName name="atgoi" localSheetId="5">#REF!</definedName>
    <definedName name="atgoi">#REF!</definedName>
    <definedName name="ATGT" localSheetId="7" hidden="1">{"'Sheet1'!$L$16"}</definedName>
    <definedName name="ATGT" localSheetId="2" hidden="1">{"'Sheet1'!$L$16"}</definedName>
    <definedName name="ATGT" localSheetId="8" hidden="1">{"'Sheet1'!$L$16"}</definedName>
    <definedName name="ATGT" hidden="1">{"'Sheet1'!$L$16"}</definedName>
    <definedName name="ATRAM" localSheetId="7">#REF!</definedName>
    <definedName name="ATRAM" localSheetId="2">#REF!</definedName>
    <definedName name="ATRAM" localSheetId="8">#REF!</definedName>
    <definedName name="ATRAM" localSheetId="5">#REF!</definedName>
    <definedName name="ATRAM">#REF!</definedName>
    <definedName name="ATW" localSheetId="7">#REF!</definedName>
    <definedName name="ATW" localSheetId="2">#REF!</definedName>
    <definedName name="ATW" localSheetId="8">#REF!</definedName>
    <definedName name="ATW" localSheetId="5">#REF!</definedName>
    <definedName name="ATW">#REF!</definedName>
    <definedName name="auto" localSheetId="7">#REF!</definedName>
    <definedName name="auto" localSheetId="2">#REF!</definedName>
    <definedName name="auto" localSheetId="8">#REF!</definedName>
    <definedName name="auto" localSheetId="5">#REF!</definedName>
    <definedName name="auto">#REF!</definedName>
    <definedName name="Av" localSheetId="7">#REF!</definedName>
    <definedName name="Av" localSheetId="2">#REF!</definedName>
    <definedName name="Av" localSheetId="8">#REF!</definedName>
    <definedName name="Av" localSheetId="5">#REF!</definedName>
    <definedName name="Av">#REF!</definedName>
    <definedName name="B" localSheetId="2">'[41]PNT-QUOT-#3'!#REF!</definedName>
    <definedName name="B" localSheetId="5">'[41]PNT-QUOT-#3'!#REF!</definedName>
    <definedName name="B">'[41]PNT-QUOT-#3'!#REF!</definedName>
    <definedName name="B.nuamat">7.25</definedName>
    <definedName name="b_1" localSheetId="2">[42]SLCB!#REF!</definedName>
    <definedName name="b_1" localSheetId="5">[42]SLCB!#REF!</definedName>
    <definedName name="b_1">[42]SLCB!#REF!</definedName>
    <definedName name="b_2" localSheetId="2">[42]SLCB!#REF!</definedName>
    <definedName name="b_2" localSheetId="5">[42]SLCB!#REF!</definedName>
    <definedName name="b_2">[42]SLCB!#REF!</definedName>
    <definedName name="b_240" localSheetId="2">#REF!</definedName>
    <definedName name="b_240" localSheetId="5">#REF!</definedName>
    <definedName name="b_240">#REF!</definedName>
    <definedName name="b_280" localSheetId="2">#REF!</definedName>
    <definedName name="b_280" localSheetId="5">#REF!</definedName>
    <definedName name="b_280">#REF!</definedName>
    <definedName name="b_3" localSheetId="2">[42]SLCB!#REF!</definedName>
    <definedName name="b_3" localSheetId="5">[42]SLCB!#REF!</definedName>
    <definedName name="b_3">[42]SLCB!#REF!</definedName>
    <definedName name="b_320" localSheetId="2">#REF!</definedName>
    <definedName name="b_320" localSheetId="5">#REF!</definedName>
    <definedName name="b_320">#REF!</definedName>
    <definedName name="b_4" localSheetId="2">[42]SLCB!#REF!</definedName>
    <definedName name="b_4" localSheetId="5">[42]SLCB!#REF!</definedName>
    <definedName name="b_4">[42]SLCB!#REF!</definedName>
    <definedName name="b_5" localSheetId="2">[42]SLCB!#REF!</definedName>
    <definedName name="b_5" localSheetId="5">[42]SLCB!#REF!</definedName>
    <definedName name="b_5">[42]SLCB!#REF!</definedName>
    <definedName name="b_6" localSheetId="2">[42]SLCB!#REF!</definedName>
    <definedName name="b_6" localSheetId="5">[42]SLCB!#REF!</definedName>
    <definedName name="b_6">[42]SLCB!#REF!</definedName>
    <definedName name="b_dd1" localSheetId="7">#REF!</definedName>
    <definedName name="b_dd1" localSheetId="2">#REF!</definedName>
    <definedName name="b_dd1" localSheetId="8">#REF!</definedName>
    <definedName name="b_dd1" localSheetId="5">#REF!</definedName>
    <definedName name="b_dd1">#REF!</definedName>
    <definedName name="b_DL" localSheetId="7">#REF!</definedName>
    <definedName name="b_DL" localSheetId="2">#REF!</definedName>
    <definedName name="b_DL" localSheetId="8">#REF!</definedName>
    <definedName name="b_DL" localSheetId="5">#REF!</definedName>
    <definedName name="b_DL">#REF!</definedName>
    <definedName name="b_eh" localSheetId="7">#REF!</definedName>
    <definedName name="b_eh" localSheetId="2">#REF!</definedName>
    <definedName name="b_eh" localSheetId="8">#REF!</definedName>
    <definedName name="b_eh" localSheetId="5">#REF!</definedName>
    <definedName name="b_eh">#REF!</definedName>
    <definedName name="b_eh1" localSheetId="7">#REF!</definedName>
    <definedName name="b_eh1" localSheetId="2">#REF!</definedName>
    <definedName name="b_eh1" localSheetId="8">#REF!</definedName>
    <definedName name="b_eh1" localSheetId="5">#REF!</definedName>
    <definedName name="b_eh1">#REF!</definedName>
    <definedName name="b_ev" localSheetId="7">#REF!</definedName>
    <definedName name="b_ev" localSheetId="2">#REF!</definedName>
    <definedName name="b_ev" localSheetId="8">#REF!</definedName>
    <definedName name="b_ev" localSheetId="5">#REF!</definedName>
    <definedName name="b_ev">#REF!</definedName>
    <definedName name="b_ev1" localSheetId="7">#REF!</definedName>
    <definedName name="b_ev1" localSheetId="2">#REF!</definedName>
    <definedName name="b_ev1" localSheetId="8">#REF!</definedName>
    <definedName name="b_ev1" localSheetId="5">#REF!</definedName>
    <definedName name="b_ev1">#REF!</definedName>
    <definedName name="b_FR" localSheetId="7">#REF!</definedName>
    <definedName name="b_FR" localSheetId="2">#REF!</definedName>
    <definedName name="b_FR" localSheetId="8">#REF!</definedName>
    <definedName name="b_FR" localSheetId="5">#REF!</definedName>
    <definedName name="b_FR">#REF!</definedName>
    <definedName name="b_fr1" localSheetId="7">#REF!</definedName>
    <definedName name="b_fr1" localSheetId="2">#REF!</definedName>
    <definedName name="b_fr1" localSheetId="8">#REF!</definedName>
    <definedName name="b_fr1" localSheetId="5">#REF!</definedName>
    <definedName name="b_fr1">#REF!</definedName>
    <definedName name="B_Isc" localSheetId="7">#REF!</definedName>
    <definedName name="B_Isc" localSheetId="2">#REF!</definedName>
    <definedName name="B_Isc" localSheetId="8">#REF!</definedName>
    <definedName name="B_Isc" localSheetId="5">#REF!</definedName>
    <definedName name="B_Isc">#REF!</definedName>
    <definedName name="b_LL" localSheetId="7">#REF!</definedName>
    <definedName name="b_LL" localSheetId="2">#REF!</definedName>
    <definedName name="b_LL" localSheetId="8">#REF!</definedName>
    <definedName name="b_LL" localSheetId="5">#REF!</definedName>
    <definedName name="b_LL">#REF!</definedName>
    <definedName name="b_ll1" localSheetId="7">#REF!</definedName>
    <definedName name="b_ll1" localSheetId="2">#REF!</definedName>
    <definedName name="b_ll1" localSheetId="8">#REF!</definedName>
    <definedName name="b_ll1" localSheetId="5">#REF!</definedName>
    <definedName name="b_ll1">#REF!</definedName>
    <definedName name="B_n_tuyÓn_than_Cöa__ng">"tco"</definedName>
    <definedName name="B_ng_dÝnh">'[20]he so'!$B$24</definedName>
    <definedName name="b_WL" localSheetId="7">#REF!</definedName>
    <definedName name="b_WL" localSheetId="2">#REF!</definedName>
    <definedName name="b_WL" localSheetId="8">#REF!</definedName>
    <definedName name="b_WL" localSheetId="5">#REF!</definedName>
    <definedName name="b_WL">#REF!</definedName>
    <definedName name="b_WL1" localSheetId="7">#REF!</definedName>
    <definedName name="b_WL1" localSheetId="2">#REF!</definedName>
    <definedName name="b_WL1" localSheetId="8">#REF!</definedName>
    <definedName name="b_WL1" localSheetId="5">#REF!</definedName>
    <definedName name="b_WL1">#REF!</definedName>
    <definedName name="b_WS" localSheetId="7">#REF!</definedName>
    <definedName name="b_WS" localSheetId="2">#REF!</definedName>
    <definedName name="b_WS" localSheetId="8">#REF!</definedName>
    <definedName name="b_WS" localSheetId="5">#REF!</definedName>
    <definedName name="b_WS">#REF!</definedName>
    <definedName name="b_ws1" localSheetId="7">#REF!</definedName>
    <definedName name="b_ws1" localSheetId="2">#REF!</definedName>
    <definedName name="b_ws1" localSheetId="8">#REF!</definedName>
    <definedName name="b_ws1" localSheetId="5">#REF!</definedName>
    <definedName name="b_ws1">#REF!</definedName>
    <definedName name="b1_" localSheetId="2">'[36]Xuly Data'!#REF!</definedName>
    <definedName name="b1_" localSheetId="5">'[36]Xuly Data'!#REF!</definedName>
    <definedName name="b1_">'[36]Xuly Data'!#REF!</definedName>
    <definedName name="b11_" localSheetId="2">[15]Girder!#REF!</definedName>
    <definedName name="b11_" localSheetId="5">[15]Girder!#REF!</definedName>
    <definedName name="b11_">[15]Girder!#REF!</definedName>
    <definedName name="b2_" localSheetId="2">'[36]Xuly Data'!#REF!</definedName>
    <definedName name="b2_" localSheetId="5">'[36]Xuly Data'!#REF!</definedName>
    <definedName name="b2_">'[36]Xuly Data'!#REF!</definedName>
    <definedName name="b3_" localSheetId="2">'[36]Xuly Data'!#REF!</definedName>
    <definedName name="b3_" localSheetId="5">'[36]Xuly Data'!#REF!</definedName>
    <definedName name="b3_">'[36]Xuly Data'!#REF!</definedName>
    <definedName name="b4_" localSheetId="2">'[36]Xuly Data'!#REF!</definedName>
    <definedName name="b4_" localSheetId="5">'[36]Xuly Data'!#REF!</definedName>
    <definedName name="b4_">'[36]Xuly Data'!#REF!</definedName>
    <definedName name="b5_" localSheetId="2">'[36]Xuly Data'!#REF!</definedName>
    <definedName name="b5_" localSheetId="5">'[36]Xuly Data'!#REF!</definedName>
    <definedName name="b5_">'[36]Xuly Data'!#REF!</definedName>
    <definedName name="b6_" localSheetId="2">'[36]Xuly Data'!#REF!</definedName>
    <definedName name="b6_" localSheetId="5">'[36]Xuly Data'!#REF!</definedName>
    <definedName name="b6_">'[36]Xuly Data'!#REF!</definedName>
    <definedName name="b60x" localSheetId="7">#REF!</definedName>
    <definedName name="b60x" localSheetId="2">#REF!</definedName>
    <definedName name="b60x" localSheetId="8">#REF!</definedName>
    <definedName name="b60x" localSheetId="5">#REF!</definedName>
    <definedName name="b60x">#REF!</definedName>
    <definedName name="b7_" localSheetId="2">'[36]Xuly Data'!#REF!</definedName>
    <definedName name="b7_" localSheetId="5">'[36]Xuly Data'!#REF!</definedName>
    <definedName name="b7_">'[36]Xuly Data'!#REF!</definedName>
    <definedName name="b8." localSheetId="2">'[43]So lieu chung'!#REF!</definedName>
    <definedName name="b8." localSheetId="5">'[43]So lieu chung'!#REF!</definedName>
    <definedName name="b8.">'[43]So lieu chung'!#REF!</definedName>
    <definedName name="b80x" localSheetId="7">#REF!</definedName>
    <definedName name="b80x" localSheetId="2">#REF!</definedName>
    <definedName name="b80x" localSheetId="8">#REF!</definedName>
    <definedName name="b80x" localSheetId="5">#REF!</definedName>
    <definedName name="b80x">#REF!</definedName>
    <definedName name="b9." localSheetId="2">'[43]So lieu chung'!#REF!</definedName>
    <definedName name="b9." localSheetId="5">'[43]So lieu chung'!#REF!</definedName>
    <definedName name="b9.">'[43]So lieu chung'!#REF!</definedName>
    <definedName name="ba." localSheetId="2">'[43]So lieu chung'!#REF!</definedName>
    <definedName name="ba." localSheetId="5">'[43]So lieu chung'!#REF!</definedName>
    <definedName name="ba.">'[43]So lieu chung'!#REF!</definedName>
    <definedName name="BacKan" localSheetId="7">#REF!</definedName>
    <definedName name="BacKan" localSheetId="2">#REF!</definedName>
    <definedName name="BacKan" localSheetId="8">#REF!</definedName>
    <definedName name="BacKan" localSheetId="5">#REF!</definedName>
    <definedName name="BacKan">#REF!</definedName>
    <definedName name="ban" localSheetId="7">#REF!</definedName>
    <definedName name="ban" localSheetId="2">#REF!</definedName>
    <definedName name="ban" localSheetId="8">#REF!</definedName>
    <definedName name="ban" localSheetId="5">#REF!</definedName>
    <definedName name="ban">#REF!</definedName>
    <definedName name="BANG_CHI_TIET_THI_NGHIEM_CONG_TO" localSheetId="7">#REF!</definedName>
    <definedName name="BANG_CHI_TIET_THI_NGHIEM_CONG_TO" localSheetId="2">#REF!</definedName>
    <definedName name="BANG_CHI_TIET_THI_NGHIEM_CONG_TO" localSheetId="8">#REF!</definedName>
    <definedName name="BANG_CHI_TIET_THI_NGHIEM_CONG_TO" localSheetId="5">#REF!</definedName>
    <definedName name="BANG_CHI_TIET_THI_NGHIEM_CONG_TO">#REF!</definedName>
    <definedName name="BANG_CHI_TIET_THI_NGHIEM_DZ0.4KV" localSheetId="7">#REF!</definedName>
    <definedName name="BANG_CHI_TIET_THI_NGHIEM_DZ0.4KV" localSheetId="2">#REF!</definedName>
    <definedName name="BANG_CHI_TIET_THI_NGHIEM_DZ0.4KV" localSheetId="8">#REF!</definedName>
    <definedName name="BANG_CHI_TIET_THI_NGHIEM_DZ0.4KV" localSheetId="5">#REF!</definedName>
    <definedName name="BANG_CHI_TIET_THI_NGHIEM_DZ0.4KV">#REF!</definedName>
    <definedName name="Bang_cly" localSheetId="7">#REF!</definedName>
    <definedName name="Bang_cly" localSheetId="2">#REF!</definedName>
    <definedName name="Bang_cly" localSheetId="8">#REF!</definedName>
    <definedName name="Bang_cly" localSheetId="5">#REF!</definedName>
    <definedName name="Bang_cly">#REF!</definedName>
    <definedName name="Bang_CVC" localSheetId="7">#REF!</definedName>
    <definedName name="Bang_CVC" localSheetId="2">#REF!</definedName>
    <definedName name="Bang_CVC" localSheetId="8">#REF!</definedName>
    <definedName name="Bang_CVC" localSheetId="5">#REF!</definedName>
    <definedName name="Bang_CVC">#REF!</definedName>
    <definedName name="bang_gia" localSheetId="7">#REF!</definedName>
    <definedName name="bang_gia" localSheetId="2">#REF!</definedName>
    <definedName name="bang_gia" localSheetId="8">#REF!</definedName>
    <definedName name="bang_gia" localSheetId="5">#REF!</definedName>
    <definedName name="bang_gia">#REF!</definedName>
    <definedName name="BANG_TONG_HOP_CONG_TO" localSheetId="7">#REF!</definedName>
    <definedName name="BANG_TONG_HOP_CONG_TO" localSheetId="2">#REF!</definedName>
    <definedName name="BANG_TONG_HOP_CONG_TO" localSheetId="8">#REF!</definedName>
    <definedName name="BANG_TONG_HOP_CONG_TO" localSheetId="5">#REF!</definedName>
    <definedName name="BANG_TONG_HOP_CONG_TO">#REF!</definedName>
    <definedName name="BANG_TONG_HOP_DZ0.4KV" localSheetId="7">#REF!</definedName>
    <definedName name="BANG_TONG_HOP_DZ0.4KV" localSheetId="2">#REF!</definedName>
    <definedName name="BANG_TONG_HOP_DZ0.4KV" localSheetId="8">#REF!</definedName>
    <definedName name="BANG_TONG_HOP_DZ0.4KV" localSheetId="5">#REF!</definedName>
    <definedName name="BANG_TONG_HOP_DZ0.4KV">#REF!</definedName>
    <definedName name="BANG_TONG_HOP_DZ22KV" localSheetId="7">#REF!</definedName>
    <definedName name="BANG_TONG_HOP_DZ22KV" localSheetId="2">#REF!</definedName>
    <definedName name="BANG_TONG_HOP_DZ22KV" localSheetId="8">#REF!</definedName>
    <definedName name="BANG_TONG_HOP_DZ22KV" localSheetId="5">#REF!</definedName>
    <definedName name="BANG_TONG_HOP_DZ22KV">#REF!</definedName>
    <definedName name="BANG_TONG_HOP_KHO_BAI" localSheetId="7">#REF!</definedName>
    <definedName name="BANG_TONG_HOP_KHO_BAI" localSheetId="2">#REF!</definedName>
    <definedName name="BANG_TONG_HOP_KHO_BAI" localSheetId="8">#REF!</definedName>
    <definedName name="BANG_TONG_HOP_KHO_BAI" localSheetId="5">#REF!</definedName>
    <definedName name="BANG_TONG_HOP_KHO_BAI">#REF!</definedName>
    <definedName name="BANG_TONG_HOP_TBA" localSheetId="7">#REF!</definedName>
    <definedName name="BANG_TONG_HOP_TBA" localSheetId="2">#REF!</definedName>
    <definedName name="BANG_TONG_HOP_TBA" localSheetId="8">#REF!</definedName>
    <definedName name="BANG_TONG_HOP_TBA" localSheetId="5">#REF!</definedName>
    <definedName name="BANG_TONG_HOP_TBA">#REF!</definedName>
    <definedName name="Bang_travl" localSheetId="7">#REF!</definedName>
    <definedName name="Bang_travl" localSheetId="2">#REF!</definedName>
    <definedName name="Bang_travl" localSheetId="8">#REF!</definedName>
    <definedName name="Bang_travl" localSheetId="5">#REF!</definedName>
    <definedName name="Bang_travl">#REF!</definedName>
    <definedName name="Bang1" localSheetId="7">#REF!</definedName>
    <definedName name="Bang1" localSheetId="2">#REF!</definedName>
    <definedName name="Bang1" localSheetId="8">#REF!</definedName>
    <definedName name="Bang1" localSheetId="5">#REF!</definedName>
    <definedName name="Bang1">#REF!</definedName>
    <definedName name="bangchu" localSheetId="7">#REF!</definedName>
    <definedName name="bangchu" localSheetId="2">#REF!</definedName>
    <definedName name="bangchu" localSheetId="8">#REF!</definedName>
    <definedName name="bangchu" localSheetId="5">#REF!</definedName>
    <definedName name="bangchu">#REF!</definedName>
    <definedName name="bangciti" localSheetId="2">'[5]dongia (2)'!#REF!</definedName>
    <definedName name="bangciti" localSheetId="5">'[5]dongia (2)'!#REF!</definedName>
    <definedName name="bangciti">'[5]dongia (2)'!#REF!</definedName>
    <definedName name="bangtinh" localSheetId="7">#REF!</definedName>
    <definedName name="bangtinh" localSheetId="2">#REF!</definedName>
    <definedName name="bangtinh" localSheetId="8">#REF!</definedName>
    <definedName name="bangtinh" localSheetId="5">#REF!</definedName>
    <definedName name="bangtinh">#REF!</definedName>
    <definedName name="Bar">'[44]B-B'!$B$65:$J$66</definedName>
    <definedName name="BarData" localSheetId="7">#REF!</definedName>
    <definedName name="BarData" localSheetId="2">#REF!</definedName>
    <definedName name="BarData" localSheetId="8">#REF!</definedName>
    <definedName name="BarData" localSheetId="5">#REF!</definedName>
    <definedName name="BarData">#REF!</definedName>
    <definedName name="BarData1" localSheetId="7">#REF!</definedName>
    <definedName name="BarData1" localSheetId="2">#REF!</definedName>
    <definedName name="BarData1" localSheetId="8">#REF!</definedName>
    <definedName name="BarData1" localSheetId="5">#REF!</definedName>
    <definedName name="BarData1">#REF!</definedName>
    <definedName name="Bardata2" localSheetId="7">#REF!</definedName>
    <definedName name="Bardata2" localSheetId="2">#REF!</definedName>
    <definedName name="Bardata2" localSheetId="8">#REF!</definedName>
    <definedName name="Bardata2" localSheetId="5">#REF!</definedName>
    <definedName name="Bardata2">#REF!</definedName>
    <definedName name="BB" localSheetId="7">#REF!</definedName>
    <definedName name="BB" localSheetId="2">#REF!</definedName>
    <definedName name="BB" localSheetId="8">#REF!</definedName>
    <definedName name="BB" localSheetId="5">#REF!</definedName>
    <definedName name="BB">#REF!</definedName>
    <definedName name="bb." localSheetId="2">'[43]So lieu chung'!#REF!</definedName>
    <definedName name="bb." localSheetId="5">'[43]So lieu chung'!#REF!</definedName>
    <definedName name="bb.">'[43]So lieu chung'!#REF!</definedName>
    <definedName name="Bbb" localSheetId="7">#REF!</definedName>
    <definedName name="Bbb" localSheetId="2">#REF!</definedName>
    <definedName name="Bbb" localSheetId="8">#REF!</definedName>
    <definedName name="Bbb" localSheetId="5">#REF!</definedName>
    <definedName name="Bbb">#REF!</definedName>
    <definedName name="bbbbb" localSheetId="2">[45]Sheet1!#REF!</definedName>
    <definedName name="bbbbb" localSheetId="5">[45]Sheet1!#REF!</definedName>
    <definedName name="bbbbb">[45]Sheet1!#REF!</definedName>
    <definedName name="bbkt" localSheetId="7">#REF!</definedName>
    <definedName name="bbkt" localSheetId="2">#REF!</definedName>
    <definedName name="bbkt" localSheetId="8">#REF!</definedName>
    <definedName name="bbkt" localSheetId="5">#REF!</definedName>
    <definedName name="bbkt">#REF!</definedName>
    <definedName name="bbtc" localSheetId="7">#REF!</definedName>
    <definedName name="bbtc" localSheetId="2">#REF!</definedName>
    <definedName name="bbtc" localSheetId="8">#REF!</definedName>
    <definedName name="bbtc" localSheetId="5">#REF!</definedName>
    <definedName name="bbtc">#REF!</definedName>
    <definedName name="Bbtt" localSheetId="7">#REF!</definedName>
    <definedName name="Bbtt" localSheetId="2">#REF!</definedName>
    <definedName name="Bbtt" localSheetId="8">#REF!</definedName>
    <definedName name="Bbtt" localSheetId="5">#REF!</definedName>
    <definedName name="Bbtt">#REF!</definedName>
    <definedName name="bbvf">[35]gVL!$P$13</definedName>
    <definedName name="Bc" localSheetId="7">#REF!</definedName>
    <definedName name="Bc" localSheetId="2">#REF!</definedName>
    <definedName name="Bc" localSheetId="8">#REF!</definedName>
    <definedName name="Bc" localSheetId="5">#REF!</definedName>
    <definedName name="Bc">#REF!</definedName>
    <definedName name="bc_1" localSheetId="7">#REF!</definedName>
    <definedName name="bc_1" localSheetId="2">#REF!</definedName>
    <definedName name="bc_1" localSheetId="8">#REF!</definedName>
    <definedName name="bc_1" localSheetId="5">#REF!</definedName>
    <definedName name="bc_1">#REF!</definedName>
    <definedName name="bc_2" localSheetId="7">#REF!</definedName>
    <definedName name="bc_2" localSheetId="2">#REF!</definedName>
    <definedName name="bc_2" localSheetId="8">#REF!</definedName>
    <definedName name="bc_2" localSheetId="5">#REF!</definedName>
    <definedName name="bc_2">#REF!</definedName>
    <definedName name="Bcb" localSheetId="7">#REF!</definedName>
    <definedName name="Bcb" localSheetId="2">#REF!</definedName>
    <definedName name="Bcb" localSheetId="8">#REF!</definedName>
    <definedName name="Bcb" localSheetId="5">#REF!</definedName>
    <definedName name="Bcb">#REF!</definedName>
    <definedName name="BCBo" localSheetId="7" hidden="1">{"'Sheet1'!$L$16"}</definedName>
    <definedName name="BCBo" localSheetId="2" hidden="1">{"'Sheet1'!$L$16"}</definedName>
    <definedName name="BCBo" localSheetId="8" hidden="1">{"'Sheet1'!$L$16"}</definedName>
    <definedName name="BCBo" hidden="1">{"'Sheet1'!$L$16"}</definedName>
    <definedName name="Bctt" localSheetId="7">#REF!</definedName>
    <definedName name="Bctt" localSheetId="2">#REF!</definedName>
    <definedName name="Bctt" localSheetId="8">#REF!</definedName>
    <definedName name="Bctt" localSheetId="5">#REF!</definedName>
    <definedName name="Bctt">#REF!</definedName>
    <definedName name="bd">[29]gVL!$N$12</definedName>
    <definedName name="bd_" localSheetId="2">[15]Girder!#REF!</definedName>
    <definedName name="bd_" localSheetId="5">[15]Girder!#REF!</definedName>
    <definedName name="bd_">[15]Girder!#REF!</definedName>
    <definedName name="BDAY" localSheetId="7">#REF!</definedName>
    <definedName name="BDAY" localSheetId="2">#REF!</definedName>
    <definedName name="BDAY" localSheetId="8">#REF!</definedName>
    <definedName name="BDAY" localSheetId="5">#REF!</definedName>
    <definedName name="BDAY">#REF!</definedName>
    <definedName name="bdd">1.5</definedName>
    <definedName name="bdf" localSheetId="2">[31]Sheet1!#REF!</definedName>
    <definedName name="bdf" localSheetId="5">[31]Sheet1!#REF!</definedName>
    <definedName name="bdf">[31]Sheet1!#REF!</definedName>
    <definedName name="bDF_" localSheetId="2">[31]Sheet1!#REF!</definedName>
    <definedName name="bDF_" localSheetId="5">[31]Sheet1!#REF!</definedName>
    <definedName name="bDF_">[31]Sheet1!#REF!</definedName>
    <definedName name="BDHo" localSheetId="2">[46]BK04!#REF!</definedName>
    <definedName name="BDHo" localSheetId="5">[46]BK04!#REF!</definedName>
    <definedName name="BDHo">[46]BK04!#REF!</definedName>
    <definedName name="bdht15nc" localSheetId="2">[5]gtrinh!#REF!</definedName>
    <definedName name="bdht15nc" localSheetId="5">[5]gtrinh!#REF!</definedName>
    <definedName name="bdht15nc">[5]gtrinh!#REF!</definedName>
    <definedName name="bdht15vl" localSheetId="2">[5]gtrinh!#REF!</definedName>
    <definedName name="bdht15vl" localSheetId="5">[5]gtrinh!#REF!</definedName>
    <definedName name="bdht15vl">[5]gtrinh!#REF!</definedName>
    <definedName name="bdht25nc" localSheetId="2">[5]gtrinh!#REF!</definedName>
    <definedName name="bdht25nc" localSheetId="5">[5]gtrinh!#REF!</definedName>
    <definedName name="bdht25nc">[5]gtrinh!#REF!</definedName>
    <definedName name="bdht25vl" localSheetId="2">[5]gtrinh!#REF!</definedName>
    <definedName name="bdht25vl" localSheetId="5">[5]gtrinh!#REF!</definedName>
    <definedName name="bdht25vl">[5]gtrinh!#REF!</definedName>
    <definedName name="bdht325nc" localSheetId="2">[5]gtrinh!#REF!</definedName>
    <definedName name="bdht325nc" localSheetId="5">[5]gtrinh!#REF!</definedName>
    <definedName name="bdht325nc">[5]gtrinh!#REF!</definedName>
    <definedName name="bdht325vl" localSheetId="2">[5]gtrinh!#REF!</definedName>
    <definedName name="bdht325vl" localSheetId="5">[5]gtrinh!#REF!</definedName>
    <definedName name="bdht325vl">[5]gtrinh!#REF!</definedName>
    <definedName name="bé_giao_th_ng" localSheetId="7">#REF!</definedName>
    <definedName name="bé_giao_th_ng" localSheetId="2">#REF!</definedName>
    <definedName name="bé_giao_th_ng" localSheetId="8">#REF!</definedName>
    <definedName name="bé_giao_th_ng" localSheetId="5">#REF!</definedName>
    <definedName name="bé_giao_th_ng">#REF!</definedName>
    <definedName name="bé_x_y_dùng" localSheetId="7">#REF!</definedName>
    <definedName name="bé_x_y_dùng" localSheetId="2">#REF!</definedName>
    <definedName name="bé_x_y_dùng" localSheetId="8">#REF!</definedName>
    <definedName name="bé_x_y_dùng" localSheetId="5">#REF!</definedName>
    <definedName name="bé_x_y_dùng">#REF!</definedName>
    <definedName name="beff" localSheetId="2">[31]Sheet1!#REF!</definedName>
    <definedName name="beff" localSheetId="5">[31]Sheet1!#REF!</definedName>
    <definedName name="beff">[31]Sheet1!#REF!</definedName>
    <definedName name="bengam" localSheetId="7">#REF!</definedName>
    <definedName name="bengam" localSheetId="2">#REF!</definedName>
    <definedName name="bengam" localSheetId="8">#REF!</definedName>
    <definedName name="bengam" localSheetId="5">#REF!</definedName>
    <definedName name="bengam">#REF!</definedName>
    <definedName name="bentonite" localSheetId="2">'[47]Detailed for Breakdown'!#REF!</definedName>
    <definedName name="bentonite" localSheetId="5">'[47]Detailed for Breakdown'!#REF!</definedName>
    <definedName name="bentonite">'[47]Detailed for Breakdown'!#REF!</definedName>
    <definedName name="benuoc" localSheetId="7">#REF!</definedName>
    <definedName name="benuoc" localSheetId="2">#REF!</definedName>
    <definedName name="benuoc" localSheetId="8">#REF!</definedName>
    <definedName name="benuoc" localSheetId="5">#REF!</definedName>
    <definedName name="benuoc">#REF!</definedName>
    <definedName name="beta" localSheetId="7">#REF!</definedName>
    <definedName name="beta" localSheetId="2">#REF!</definedName>
    <definedName name="beta" localSheetId="8">#REF!</definedName>
    <definedName name="beta" localSheetId="5">#REF!</definedName>
    <definedName name="beta">#REF!</definedName>
    <definedName name="betong" localSheetId="2">[48]Sheet1!#REF!</definedName>
    <definedName name="betong" localSheetId="5">[48]Sheet1!#REF!</definedName>
    <definedName name="betong">[48]Sheet1!#REF!</definedName>
    <definedName name="betong100">'[49]Gia vat tu'!$P$26</definedName>
    <definedName name="betong200" localSheetId="2">'[50]TT-35KV+TBA'!#REF!</definedName>
    <definedName name="betong200" localSheetId="5">'[50]TT-35KV+TBA'!#REF!</definedName>
    <definedName name="betong200">'[50]TT-35KV+TBA'!#REF!</definedName>
    <definedName name="BetongM150">'[51]chiet tinh'!$B$18:$D$23,'[51]chiet tinh'!$F$18:$F$23</definedName>
    <definedName name="BetongM200">'[51]chiet tinh'!$B$35:$D$39,'[51]chiet tinh'!$F$35:$F$39</definedName>
    <definedName name="BetongM50">'[51]chiet tinh'!$B$6:$D$8,'[51]chiet tinh'!$F$6:$F$8</definedName>
    <definedName name="Bgc" localSheetId="7">#REF!</definedName>
    <definedName name="Bgc" localSheetId="2">#REF!</definedName>
    <definedName name="Bgc" localSheetId="8">#REF!</definedName>
    <definedName name="Bgc" localSheetId="5">#REF!</definedName>
    <definedName name="Bgc">#REF!</definedName>
    <definedName name="bh" localSheetId="2">[31]Sheet1!#REF!</definedName>
    <definedName name="bh" localSheetId="5">[31]Sheet1!#REF!</definedName>
    <definedName name="bh">[31]Sheet1!#REF!</definedName>
    <definedName name="bia" localSheetId="7">#REF!</definedName>
    <definedName name="bia" localSheetId="2">#REF!</definedName>
    <definedName name="bia" localSheetId="8">#REF!</definedName>
    <definedName name="bia" localSheetId="5">#REF!</definedName>
    <definedName name="bia">#REF!</definedName>
    <definedName name="Bitum">'[20]he so'!$B$19</definedName>
    <definedName name="blang">'[52]Gia VL'!$Q$73</definedName>
    <definedName name="Blc" localSheetId="7">#REF!</definedName>
    <definedName name="Blc" localSheetId="2">#REF!</definedName>
    <definedName name="Blc" localSheetId="8">#REF!</definedName>
    <definedName name="Blc" localSheetId="5">#REF!</definedName>
    <definedName name="Blc">#REF!</definedName>
    <definedName name="blf" localSheetId="2">[31]Sheet1!#REF!</definedName>
    <definedName name="blf" localSheetId="5">[31]Sheet1!#REF!</definedName>
    <definedName name="blf">[31]Sheet1!#REF!</definedName>
    <definedName name="bLF_" localSheetId="2">[31]Sheet1!#REF!</definedName>
    <definedName name="bLF_" localSheetId="5">[31]Sheet1!#REF!</definedName>
    <definedName name="bLF_">[31]Sheet1!#REF!</definedName>
    <definedName name="blkh" localSheetId="7">#REF!</definedName>
    <definedName name="blkh" localSheetId="2">#REF!</definedName>
    <definedName name="blkh" localSheetId="8">#REF!</definedName>
    <definedName name="blkh" localSheetId="5">#REF!</definedName>
    <definedName name="blkh">#REF!</definedName>
    <definedName name="blkh1" localSheetId="7">#REF!</definedName>
    <definedName name="blkh1" localSheetId="2">#REF!</definedName>
    <definedName name="blkh1" localSheetId="8">#REF!</definedName>
    <definedName name="blkh1" localSheetId="5">#REF!</definedName>
    <definedName name="blkh1">#REF!</definedName>
    <definedName name="blong" localSheetId="7">#REF!</definedName>
    <definedName name="blong" localSheetId="2">#REF!</definedName>
    <definedName name="blong" localSheetId="8">#REF!</definedName>
    <definedName name="blong" localSheetId="5">#REF!</definedName>
    <definedName name="blong">#REF!</definedName>
    <definedName name="blop" localSheetId="2">[53]sheet12!#REF!</definedName>
    <definedName name="blop" localSheetId="5">[53]sheet12!#REF!</definedName>
    <definedName name="blop">[53]sheet12!#REF!</definedName>
    <definedName name="Bm">3.5</definedName>
    <definedName name="Bmn" localSheetId="7">#REF!</definedName>
    <definedName name="Bmn" localSheetId="2">#REF!</definedName>
    <definedName name="Bmn" localSheetId="8">#REF!</definedName>
    <definedName name="Bmn" localSheetId="5">#REF!</definedName>
    <definedName name="Bmn">#REF!</definedName>
    <definedName name="Bn">6.5</definedName>
    <definedName name="Bnc" localSheetId="7">#REF!</definedName>
    <definedName name="Bnc" localSheetId="2">#REF!</definedName>
    <definedName name="Bnc" localSheetId="8">#REF!</definedName>
    <definedName name="Bnc" localSheetId="5">#REF!</definedName>
    <definedName name="Bnc">#REF!</definedName>
    <definedName name="bom">'[20]he so'!$B$11</definedName>
    <definedName name="bombt50" localSheetId="7">#REF!</definedName>
    <definedName name="bombt50" localSheetId="2">#REF!</definedName>
    <definedName name="bombt50" localSheetId="8">#REF!</definedName>
    <definedName name="bombt50" localSheetId="5">#REF!</definedName>
    <definedName name="bombt50">#REF!</definedName>
    <definedName name="bombt60" localSheetId="7">#REF!</definedName>
    <definedName name="bombt60" localSheetId="2">#REF!</definedName>
    <definedName name="bombt60" localSheetId="8">#REF!</definedName>
    <definedName name="bombt60" localSheetId="5">#REF!</definedName>
    <definedName name="bombt60">#REF!</definedName>
    <definedName name="bomnuoc20kw" localSheetId="7">#REF!</definedName>
    <definedName name="bomnuoc20kw" localSheetId="2">#REF!</definedName>
    <definedName name="bomnuoc20kw" localSheetId="8">#REF!</definedName>
    <definedName name="bomnuoc20kw" localSheetId="5">#REF!</definedName>
    <definedName name="bomnuoc20kw">#REF!</definedName>
    <definedName name="bomvua1.5" localSheetId="7">#REF!</definedName>
    <definedName name="bomvua1.5" localSheetId="2">#REF!</definedName>
    <definedName name="bomvua1.5" localSheetId="8">#REF!</definedName>
    <definedName name="bomvua1.5" localSheetId="5">#REF!</definedName>
    <definedName name="bomvua1.5">#REF!</definedName>
    <definedName name="Book2" localSheetId="7">#REF!</definedName>
    <definedName name="Book2" localSheetId="2">#REF!</definedName>
    <definedName name="Book2" localSheetId="8">#REF!</definedName>
    <definedName name="Book2" localSheetId="5">#REF!</definedName>
    <definedName name="Book2">#REF!</definedName>
    <definedName name="BOQ" localSheetId="7">#REF!</definedName>
    <definedName name="BOQ" localSheetId="2">#REF!</definedName>
    <definedName name="BOQ" localSheetId="8">#REF!</definedName>
    <definedName name="BOQ" localSheetId="5">#REF!</definedName>
    <definedName name="BOQ">#REF!</definedName>
    <definedName name="Border1" localSheetId="2">[16]TDinh!#REF!</definedName>
    <definedName name="Border1" localSheetId="5">[16]TDinh!#REF!</definedName>
    <definedName name="Border1">[16]TDinh!#REF!</definedName>
    <definedName name="Border2" localSheetId="2">[16]CHITIET!#REF!</definedName>
    <definedName name="Border2" localSheetId="5">[16]CHITIET!#REF!</definedName>
    <definedName name="Border2">[16]CHITIET!#REF!</definedName>
    <definedName name="botda" localSheetId="7">#REF!</definedName>
    <definedName name="botda" localSheetId="2">#REF!</definedName>
    <definedName name="botda" localSheetId="8">#REF!</definedName>
    <definedName name="botda" localSheetId="5">#REF!</definedName>
    <definedName name="botda">#REF!</definedName>
    <definedName name="BQP">'[54]BANCO (3)'!$N$124</definedName>
    <definedName name="Bs" localSheetId="7">#REF!</definedName>
    <definedName name="Bs" localSheetId="2">#REF!</definedName>
    <definedName name="Bs" localSheetId="8">#REF!</definedName>
    <definedName name="Bs" localSheetId="5">#REF!</definedName>
    <definedName name="Bs">#REF!</definedName>
    <definedName name="bs_" localSheetId="2">[31]Sheet1!#REF!</definedName>
    <definedName name="bs_" localSheetId="5">[31]Sheet1!#REF!</definedName>
    <definedName name="bs_">[31]Sheet1!#REF!</definedName>
    <definedName name="Bsb" localSheetId="7">#REF!</definedName>
    <definedName name="Bsb" localSheetId="2">#REF!</definedName>
    <definedName name="Bsb" localSheetId="8">#REF!</definedName>
    <definedName name="Bsb" localSheetId="5">#REF!</definedName>
    <definedName name="Bsb">#REF!</definedName>
    <definedName name="bsf" localSheetId="2">[31]Sheet1!#REF!</definedName>
    <definedName name="bsf" localSheetId="5">[31]Sheet1!#REF!</definedName>
    <definedName name="bsf">[31]Sheet1!#REF!</definedName>
    <definedName name="bSF_" localSheetId="2">[31]Sheet1!#REF!</definedName>
    <definedName name="bSF_" localSheetId="5">[31]Sheet1!#REF!</definedName>
    <definedName name="bSF_">[31]Sheet1!#REF!</definedName>
    <definedName name="bson" localSheetId="7">#REF!</definedName>
    <definedName name="bson" localSheetId="2">#REF!</definedName>
    <definedName name="bson" localSheetId="8">#REF!</definedName>
    <definedName name="bson" localSheetId="5">#REF!</definedName>
    <definedName name="bson">#REF!</definedName>
    <definedName name="Bstt" localSheetId="7">#REF!</definedName>
    <definedName name="Bstt" localSheetId="2">#REF!</definedName>
    <definedName name="Bstt" localSheetId="8">#REF!</definedName>
    <definedName name="Bstt" localSheetId="5">#REF!</definedName>
    <definedName name="Bstt">#REF!</definedName>
    <definedName name="BT" localSheetId="7">#REF!</definedName>
    <definedName name="BT" localSheetId="2">#REF!</definedName>
    <definedName name="BT" localSheetId="8">#REF!</definedName>
    <definedName name="BT" localSheetId="5">#REF!</definedName>
    <definedName name="BT">#REF!</definedName>
    <definedName name="BT_125" localSheetId="7">#REF!</definedName>
    <definedName name="BT_125" localSheetId="2">#REF!</definedName>
    <definedName name="BT_125" localSheetId="8">#REF!</definedName>
    <definedName name="BT_125" localSheetId="5">#REF!</definedName>
    <definedName name="BT_125">#REF!</definedName>
    <definedName name="BT_A1" localSheetId="7">#REF!</definedName>
    <definedName name="BT_A1" localSheetId="2">#REF!</definedName>
    <definedName name="BT_A1" localSheetId="8">#REF!</definedName>
    <definedName name="BT_A1" localSheetId="5">#REF!</definedName>
    <definedName name="BT_A1">#REF!</definedName>
    <definedName name="BT_A2.1" localSheetId="7">#REF!</definedName>
    <definedName name="BT_A2.1" localSheetId="2">#REF!</definedName>
    <definedName name="BT_A2.1" localSheetId="8">#REF!</definedName>
    <definedName name="BT_A2.1" localSheetId="5">#REF!</definedName>
    <definedName name="BT_A2.1">#REF!</definedName>
    <definedName name="BT_A2.2" localSheetId="7">#REF!</definedName>
    <definedName name="BT_A2.2" localSheetId="2">#REF!</definedName>
    <definedName name="BT_A2.2" localSheetId="8">#REF!</definedName>
    <definedName name="BT_A2.2" localSheetId="5">#REF!</definedName>
    <definedName name="BT_A2.2">#REF!</definedName>
    <definedName name="BT_B1" localSheetId="7">#REF!</definedName>
    <definedName name="BT_B1" localSheetId="2">#REF!</definedName>
    <definedName name="BT_B1" localSheetId="8">#REF!</definedName>
    <definedName name="BT_B1" localSheetId="5">#REF!</definedName>
    <definedName name="BT_B1">#REF!</definedName>
    <definedName name="BT_B2" localSheetId="7">#REF!</definedName>
    <definedName name="BT_B2" localSheetId="2">#REF!</definedName>
    <definedName name="BT_B2" localSheetId="8">#REF!</definedName>
    <definedName name="BT_B2" localSheetId="5">#REF!</definedName>
    <definedName name="BT_B2">#REF!</definedName>
    <definedName name="BT_C1" localSheetId="7">#REF!</definedName>
    <definedName name="BT_C1" localSheetId="2">#REF!</definedName>
    <definedName name="BT_C1" localSheetId="8">#REF!</definedName>
    <definedName name="BT_C1" localSheetId="5">#REF!</definedName>
    <definedName name="BT_C1">#REF!</definedName>
    <definedName name="BT_loai_A2.1" localSheetId="7">#REF!</definedName>
    <definedName name="BT_loai_A2.1" localSheetId="2">#REF!</definedName>
    <definedName name="BT_loai_A2.1" localSheetId="8">#REF!</definedName>
    <definedName name="BT_loai_A2.1" localSheetId="5">#REF!</definedName>
    <definedName name="BT_loai_A2.1">#REF!</definedName>
    <definedName name="BT_P1" localSheetId="7">#REF!</definedName>
    <definedName name="BT_P1" localSheetId="2">#REF!</definedName>
    <definedName name="BT_P1" localSheetId="8">#REF!</definedName>
    <definedName name="BT_P1" localSheetId="5">#REF!</definedName>
    <definedName name="BT_P1">#REF!</definedName>
    <definedName name="BT200_50" localSheetId="7">#REF!</definedName>
    <definedName name="BT200_50" localSheetId="2">#REF!</definedName>
    <definedName name="BT200_50" localSheetId="8">#REF!</definedName>
    <definedName name="BT200_50" localSheetId="5">#REF!</definedName>
    <definedName name="BT200_50">#REF!</definedName>
    <definedName name="bt30_">[10]Gia!$E$126</definedName>
    <definedName name="btai">[29]gVL!$N$49</definedName>
    <definedName name="btchiuaxitm300" localSheetId="7">#REF!</definedName>
    <definedName name="btchiuaxitm300" localSheetId="2">#REF!</definedName>
    <definedName name="btchiuaxitm300" localSheetId="8">#REF!</definedName>
    <definedName name="btchiuaxitm300" localSheetId="5">#REF!</definedName>
    <definedName name="btchiuaxitm300">#REF!</definedName>
    <definedName name="BTchiuaxm200" localSheetId="7">#REF!</definedName>
    <definedName name="BTchiuaxm200" localSheetId="2">#REF!</definedName>
    <definedName name="BTchiuaxm200" localSheetId="8">#REF!</definedName>
    <definedName name="BTchiuaxm200" localSheetId="5">#REF!</definedName>
    <definedName name="BTchiuaxm200">#REF!</definedName>
    <definedName name="btcocM400" localSheetId="7">#REF!</definedName>
    <definedName name="btcocM400" localSheetId="2">#REF!</definedName>
    <definedName name="btcocM400" localSheetId="8">#REF!</definedName>
    <definedName name="btcocM400" localSheetId="5">#REF!</definedName>
    <definedName name="btcocM400">#REF!</definedName>
    <definedName name="btham">[55]gvl!$Q$45</definedName>
    <definedName name="BTlotm100" localSheetId="7">#REF!</definedName>
    <definedName name="BTlotm100" localSheetId="2">#REF!</definedName>
    <definedName name="BTlotm100" localSheetId="8">#REF!</definedName>
    <definedName name="BTlotm100" localSheetId="5">#REF!</definedName>
    <definedName name="BTlotm100">#REF!</definedName>
    <definedName name="BTPCP" localSheetId="7">#REF!</definedName>
    <definedName name="BTPCP" localSheetId="2">#REF!</definedName>
    <definedName name="BTPCP" localSheetId="8">#REF!</definedName>
    <definedName name="BTPCP" localSheetId="5">#REF!</definedName>
    <definedName name="BTPCP">#REF!</definedName>
    <definedName name="BTRAM" localSheetId="7">#REF!</definedName>
    <definedName name="BTRAM" localSheetId="2">#REF!</definedName>
    <definedName name="BTRAM" localSheetId="8">#REF!</definedName>
    <definedName name="BTRAM" localSheetId="5">#REF!</definedName>
    <definedName name="BTRAM">#REF!</definedName>
    <definedName name="btranh" localSheetId="7">#REF!</definedName>
    <definedName name="btranh" localSheetId="2">#REF!</definedName>
    <definedName name="btranh" localSheetId="8">#REF!</definedName>
    <definedName name="btranh" localSheetId="5">#REF!</definedName>
    <definedName name="btranh">#REF!</definedName>
    <definedName name="BTT" localSheetId="7">#REF!</definedName>
    <definedName name="BTT" localSheetId="2">#REF!</definedName>
    <definedName name="BTT" localSheetId="8">#REF!</definedName>
    <definedName name="BTT" localSheetId="5">#REF!</definedName>
    <definedName name="BTT">#REF!</definedName>
    <definedName name="btthuongpham150">'[56]Gia vat tu'!$E$45</definedName>
    <definedName name="btthuongpham300">'[56]Gia vat tu'!$E$47</definedName>
    <definedName name="BU_CHENH_LECH_DZ0.4KV" localSheetId="7">#REF!</definedName>
    <definedName name="BU_CHENH_LECH_DZ0.4KV" localSheetId="2">#REF!</definedName>
    <definedName name="BU_CHENH_LECH_DZ0.4KV" localSheetId="8">#REF!</definedName>
    <definedName name="BU_CHENH_LECH_DZ0.4KV" localSheetId="5">#REF!</definedName>
    <definedName name="BU_CHENH_LECH_DZ0.4KV">#REF!</definedName>
    <definedName name="BU_CHENH_LECH_DZ22KV" localSheetId="7">#REF!</definedName>
    <definedName name="BU_CHENH_LECH_DZ22KV" localSheetId="2">#REF!</definedName>
    <definedName name="BU_CHENH_LECH_DZ22KV" localSheetId="8">#REF!</definedName>
    <definedName name="BU_CHENH_LECH_DZ22KV" localSheetId="5">#REF!</definedName>
    <definedName name="BU_CHENH_LECH_DZ22KV">#REF!</definedName>
    <definedName name="BU_CHENH_LECH_TBA" localSheetId="7">#REF!</definedName>
    <definedName name="BU_CHENH_LECH_TBA" localSheetId="2">#REF!</definedName>
    <definedName name="BU_CHENH_LECH_TBA" localSheetId="8">#REF!</definedName>
    <definedName name="BU_CHENH_LECH_TBA" localSheetId="5">#REF!</definedName>
    <definedName name="BU_CHENH_LECH_TBA">#REF!</definedName>
    <definedName name="bua1.2" localSheetId="7">#REF!</definedName>
    <definedName name="bua1.2" localSheetId="2">#REF!</definedName>
    <definedName name="bua1.2" localSheetId="8">#REF!</definedName>
    <definedName name="bua1.2" localSheetId="5">#REF!</definedName>
    <definedName name="bua1.2">#REF!</definedName>
    <definedName name="bua1.8" localSheetId="7">#REF!</definedName>
    <definedName name="bua1.8" localSheetId="2">#REF!</definedName>
    <definedName name="bua1.8" localSheetId="8">#REF!</definedName>
    <definedName name="bua1.8" localSheetId="5">#REF!</definedName>
    <definedName name="bua1.8">#REF!</definedName>
    <definedName name="buarung170" localSheetId="7">#REF!</definedName>
    <definedName name="buarung170" localSheetId="2">#REF!</definedName>
    <definedName name="buarung170" localSheetId="8">#REF!</definedName>
    <definedName name="buarung170" localSheetId="5">#REF!</definedName>
    <definedName name="buarung170">#REF!</definedName>
    <definedName name="bùc" localSheetId="7">{"Book1","Dt tonghop.xls"}</definedName>
    <definedName name="bùc" localSheetId="2">{"Book1","Dt tonghop.xls"}</definedName>
    <definedName name="bùc" localSheetId="8">{"Book1","Dt tonghop.xls"}</definedName>
    <definedName name="bùc">{"Book1","Dt tonghop.xls"}</definedName>
    <definedName name="Bulongma">8700</definedName>
    <definedName name="Bulongthepcoctiepdia" localSheetId="7">#REF!</definedName>
    <definedName name="Bulongthepcoctiepdia" localSheetId="2">#REF!</definedName>
    <definedName name="Bulongthepcoctiepdia" localSheetId="8">#REF!</definedName>
    <definedName name="Bulongthepcoctiepdia" localSheetId="5">#REF!</definedName>
    <definedName name="Bulongthepcoctiepdia">#REF!</definedName>
    <definedName name="buoc" localSheetId="7">#REF!</definedName>
    <definedName name="buoc" localSheetId="2">#REF!</definedName>
    <definedName name="buoc" localSheetId="8">#REF!</definedName>
    <definedName name="buoc" localSheetId="5">#REF!</definedName>
    <definedName name="buoc">#REF!</definedName>
    <definedName name="bv" localSheetId="7">#REF!</definedName>
    <definedName name="bv" localSheetId="2">#REF!</definedName>
    <definedName name="bv" localSheetId="8">#REF!</definedName>
    <definedName name="bv" localSheetId="5">#REF!</definedName>
    <definedName name="bv">#REF!</definedName>
    <definedName name="BVCISUMMARY" localSheetId="7">#REF!</definedName>
    <definedName name="BVCISUMMARY" localSheetId="2">#REF!</definedName>
    <definedName name="BVCISUMMARY" localSheetId="8">#REF!</definedName>
    <definedName name="BVCISUMMARY" localSheetId="5">#REF!</definedName>
    <definedName name="BVCISUMMARY">#REF!</definedName>
    <definedName name="bvt" localSheetId="7">#REF!</definedName>
    <definedName name="bvt" localSheetId="2">#REF!</definedName>
    <definedName name="bvt" localSheetId="8">#REF!</definedName>
    <definedName name="bvt" localSheetId="5">#REF!</definedName>
    <definedName name="bvt">#REF!</definedName>
    <definedName name="bvtb" localSheetId="7">#REF!</definedName>
    <definedName name="bvtb" localSheetId="2">#REF!</definedName>
    <definedName name="bvtb" localSheetId="8">#REF!</definedName>
    <definedName name="bvtb" localSheetId="5">#REF!</definedName>
    <definedName name="bvtb">#REF!</definedName>
    <definedName name="bvttt" localSheetId="7">#REF!</definedName>
    <definedName name="bvttt" localSheetId="2">#REF!</definedName>
    <definedName name="bvttt" localSheetId="8">#REF!</definedName>
    <definedName name="bvttt" localSheetId="5">#REF!</definedName>
    <definedName name="bvttt">#REF!</definedName>
    <definedName name="bw">#N/A</definedName>
    <definedName name="bw_" localSheetId="2">[31]Sheet1!#REF!</definedName>
    <definedName name="bw_" localSheetId="5">[31]Sheet1!#REF!</definedName>
    <definedName name="bw_">[31]Sheet1!#REF!</definedName>
    <definedName name="bwf" localSheetId="2">[31]Sheet1!#REF!</definedName>
    <definedName name="bwf" localSheetId="5">[31]Sheet1!#REF!</definedName>
    <definedName name="bwf">[31]Sheet1!#REF!</definedName>
    <definedName name="bWF_" localSheetId="2">[31]Sheet1!#REF!</definedName>
    <definedName name="bWF_" localSheetId="5">[31]Sheet1!#REF!</definedName>
    <definedName name="bWF_">[31]Sheet1!#REF!</definedName>
    <definedName name="bWL" localSheetId="2">[31]Sheet1!#REF!</definedName>
    <definedName name="bWL" localSheetId="5">[31]Sheet1!#REF!</definedName>
    <definedName name="bWL">[31]Sheet1!#REF!</definedName>
    <definedName name="bwlf" localSheetId="2">[31]Sheet1!#REF!</definedName>
    <definedName name="bwlf" localSheetId="5">[31]Sheet1!#REF!</definedName>
    <definedName name="bwlf">[31]Sheet1!#REF!</definedName>
    <definedName name="bWLF_" localSheetId="2">[31]Sheet1!#REF!</definedName>
    <definedName name="bWLF_" localSheetId="5">[31]Sheet1!#REF!</definedName>
    <definedName name="bWLF_">[31]Sheet1!#REF!</definedName>
    <definedName name="BŸo_cŸo_täng_hìp_giŸ_trÙ_t_i_s_n_câ__Ùnh" localSheetId="7">#REF!</definedName>
    <definedName name="BŸo_cŸo_täng_hìp_giŸ_trÙ_t_i_s_n_câ__Ùnh" localSheetId="2">#REF!</definedName>
    <definedName name="BŸo_cŸo_täng_hìp_giŸ_trÙ_t_i_s_n_câ__Ùnh" localSheetId="8">#REF!</definedName>
    <definedName name="BŸo_cŸo_täng_hìp_giŸ_trÙ_t_i_s_n_câ__Ùnh" localSheetId="5">#REF!</definedName>
    <definedName name="BŸo_cŸo_täng_hìp_giŸ_trÙ_t_i_s_n_câ__Ùnh">#REF!</definedName>
    <definedName name="C.1.1..Phat_tuyen" localSheetId="7">#REF!</definedName>
    <definedName name="C.1.1..Phat_tuyen" localSheetId="2">#REF!</definedName>
    <definedName name="C.1.1..Phat_tuyen" localSheetId="8">#REF!</definedName>
    <definedName name="C.1.1..Phat_tuyen" localSheetId="5">#REF!</definedName>
    <definedName name="C.1.1..Phat_tuyen">#REF!</definedName>
    <definedName name="C.1.10..VC_Thu_cong_CG" localSheetId="7">#REF!</definedName>
    <definedName name="C.1.10..VC_Thu_cong_CG" localSheetId="2">#REF!</definedName>
    <definedName name="C.1.10..VC_Thu_cong_CG" localSheetId="8">#REF!</definedName>
    <definedName name="C.1.10..VC_Thu_cong_CG" localSheetId="5">#REF!</definedName>
    <definedName name="C.1.10..VC_Thu_cong_CG">#REF!</definedName>
    <definedName name="C.1.2..Chat_cay_thu_cong" localSheetId="7">#REF!</definedName>
    <definedName name="C.1.2..Chat_cay_thu_cong" localSheetId="2">#REF!</definedName>
    <definedName name="C.1.2..Chat_cay_thu_cong" localSheetId="8">#REF!</definedName>
    <definedName name="C.1.2..Chat_cay_thu_cong" localSheetId="5">#REF!</definedName>
    <definedName name="C.1.2..Chat_cay_thu_cong">#REF!</definedName>
    <definedName name="C.1.3..Chat_cay_may" localSheetId="7">#REF!</definedName>
    <definedName name="C.1.3..Chat_cay_may" localSheetId="2">#REF!</definedName>
    <definedName name="C.1.3..Chat_cay_may" localSheetId="8">#REF!</definedName>
    <definedName name="C.1.3..Chat_cay_may" localSheetId="5">#REF!</definedName>
    <definedName name="C.1.3..Chat_cay_may">#REF!</definedName>
    <definedName name="C.1.4..Dao_goc_cay" localSheetId="7">#REF!</definedName>
    <definedName name="C.1.4..Dao_goc_cay" localSheetId="2">#REF!</definedName>
    <definedName name="C.1.4..Dao_goc_cay" localSheetId="8">#REF!</definedName>
    <definedName name="C.1.4..Dao_goc_cay" localSheetId="5">#REF!</definedName>
    <definedName name="C.1.4..Dao_goc_cay">#REF!</definedName>
    <definedName name="C.1.5..Lam_duong_tam" localSheetId="7">#REF!</definedName>
    <definedName name="C.1.5..Lam_duong_tam" localSheetId="2">#REF!</definedName>
    <definedName name="C.1.5..Lam_duong_tam" localSheetId="8">#REF!</definedName>
    <definedName name="C.1.5..Lam_duong_tam" localSheetId="5">#REF!</definedName>
    <definedName name="C.1.5..Lam_duong_tam">#REF!</definedName>
    <definedName name="C.1.6..Lam_cau_tam" localSheetId="7">#REF!</definedName>
    <definedName name="C.1.6..Lam_cau_tam" localSheetId="2">#REF!</definedName>
    <definedName name="C.1.6..Lam_cau_tam" localSheetId="8">#REF!</definedName>
    <definedName name="C.1.6..Lam_cau_tam" localSheetId="5">#REF!</definedName>
    <definedName name="C.1.6..Lam_cau_tam">#REF!</definedName>
    <definedName name="C.1.7..Rai_da_chong_lun" localSheetId="7">#REF!</definedName>
    <definedName name="C.1.7..Rai_da_chong_lun" localSheetId="2">#REF!</definedName>
    <definedName name="C.1.7..Rai_da_chong_lun" localSheetId="8">#REF!</definedName>
    <definedName name="C.1.7..Rai_da_chong_lun" localSheetId="5">#REF!</definedName>
    <definedName name="C.1.7..Rai_da_chong_lun">#REF!</definedName>
    <definedName name="C.1.8..Lam_kho_tam" localSheetId="7">#REF!</definedName>
    <definedName name="C.1.8..Lam_kho_tam" localSheetId="2">#REF!</definedName>
    <definedName name="C.1.8..Lam_kho_tam" localSheetId="8">#REF!</definedName>
    <definedName name="C.1.8..Lam_kho_tam" localSheetId="5">#REF!</definedName>
    <definedName name="C.1.8..Lam_kho_tam">#REF!</definedName>
    <definedName name="C.1.8..San_mat_bang" localSheetId="7">#REF!</definedName>
    <definedName name="C.1.8..San_mat_bang" localSheetId="2">#REF!</definedName>
    <definedName name="C.1.8..San_mat_bang" localSheetId="8">#REF!</definedName>
    <definedName name="C.1.8..San_mat_bang" localSheetId="5">#REF!</definedName>
    <definedName name="C.1.8..San_mat_bang">#REF!</definedName>
    <definedName name="C.2.1..VC_Thu_cong" localSheetId="7">#REF!</definedName>
    <definedName name="C.2.1..VC_Thu_cong" localSheetId="2">#REF!</definedName>
    <definedName name="C.2.1..VC_Thu_cong" localSheetId="8">#REF!</definedName>
    <definedName name="C.2.1..VC_Thu_cong" localSheetId="5">#REF!</definedName>
    <definedName name="C.2.1..VC_Thu_cong">#REF!</definedName>
    <definedName name="C.2.2..VC_T_cong_CG" localSheetId="7">#REF!</definedName>
    <definedName name="C.2.2..VC_T_cong_CG" localSheetId="2">#REF!</definedName>
    <definedName name="C.2.2..VC_T_cong_CG" localSheetId="8">#REF!</definedName>
    <definedName name="C.2.2..VC_T_cong_CG" localSheetId="5">#REF!</definedName>
    <definedName name="C.2.2..VC_T_cong_CG">#REF!</definedName>
    <definedName name="C.2.3..Boc_do" localSheetId="7">#REF!</definedName>
    <definedName name="C.2.3..Boc_do" localSheetId="2">#REF!</definedName>
    <definedName name="C.2.3..Boc_do" localSheetId="8">#REF!</definedName>
    <definedName name="C.2.3..Boc_do" localSheetId="5">#REF!</definedName>
    <definedName name="C.2.3..Boc_do">#REF!</definedName>
    <definedName name="C.3.1..Dao_dat_mong_cot" localSheetId="7">#REF!</definedName>
    <definedName name="C.3.1..Dao_dat_mong_cot" localSheetId="2">#REF!</definedName>
    <definedName name="C.3.1..Dao_dat_mong_cot" localSheetId="8">#REF!</definedName>
    <definedName name="C.3.1..Dao_dat_mong_cot" localSheetId="5">#REF!</definedName>
    <definedName name="C.3.1..Dao_dat_mong_cot">#REF!</definedName>
    <definedName name="C.3.2..Dao_dat_de_dap" localSheetId="7">#REF!</definedName>
    <definedName name="C.3.2..Dao_dat_de_dap" localSheetId="2">#REF!</definedName>
    <definedName name="C.3.2..Dao_dat_de_dap" localSheetId="8">#REF!</definedName>
    <definedName name="C.3.2..Dao_dat_de_dap" localSheetId="5">#REF!</definedName>
    <definedName name="C.3.2..Dao_dat_de_dap">#REF!</definedName>
    <definedName name="C.3.3..Dap_dat_mong" localSheetId="7">#REF!</definedName>
    <definedName name="C.3.3..Dap_dat_mong" localSheetId="2">#REF!</definedName>
    <definedName name="C.3.3..Dap_dat_mong" localSheetId="8">#REF!</definedName>
    <definedName name="C.3.3..Dap_dat_mong" localSheetId="5">#REF!</definedName>
    <definedName name="C.3.3..Dap_dat_mong">#REF!</definedName>
    <definedName name="C.3.4..Dao_dap_TDia" localSheetId="7">#REF!</definedName>
    <definedName name="C.3.4..Dao_dap_TDia" localSheetId="2">#REF!</definedName>
    <definedName name="C.3.4..Dao_dap_TDia" localSheetId="8">#REF!</definedName>
    <definedName name="C.3.4..Dao_dap_TDia" localSheetId="5">#REF!</definedName>
    <definedName name="C.3.4..Dao_dap_TDia">#REF!</definedName>
    <definedName name="C.3.5..Dap_bo_bao" localSheetId="7">#REF!</definedName>
    <definedName name="C.3.5..Dap_bo_bao" localSheetId="2">#REF!</definedName>
    <definedName name="C.3.5..Dap_bo_bao" localSheetId="8">#REF!</definedName>
    <definedName name="C.3.5..Dap_bo_bao" localSheetId="5">#REF!</definedName>
    <definedName name="C.3.5..Dap_bo_bao">#REF!</definedName>
    <definedName name="C.3.6..Bom_tat_nuoc" localSheetId="7">#REF!</definedName>
    <definedName name="C.3.6..Bom_tat_nuoc" localSheetId="2">#REF!</definedName>
    <definedName name="C.3.6..Bom_tat_nuoc" localSheetId="8">#REF!</definedName>
    <definedName name="C.3.6..Bom_tat_nuoc" localSheetId="5">#REF!</definedName>
    <definedName name="C.3.6..Bom_tat_nuoc">#REF!</definedName>
    <definedName name="C.3.7..Dao_bun" localSheetId="7">#REF!</definedName>
    <definedName name="C.3.7..Dao_bun" localSheetId="2">#REF!</definedName>
    <definedName name="C.3.7..Dao_bun" localSheetId="8">#REF!</definedName>
    <definedName name="C.3.7..Dao_bun" localSheetId="5">#REF!</definedName>
    <definedName name="C.3.7..Dao_bun">#REF!</definedName>
    <definedName name="C.3.8..Dap_cat_CT" localSheetId="7">#REF!</definedName>
    <definedName name="C.3.8..Dap_cat_CT" localSheetId="2">#REF!</definedName>
    <definedName name="C.3.8..Dap_cat_CT" localSheetId="8">#REF!</definedName>
    <definedName name="C.3.8..Dap_cat_CT" localSheetId="5">#REF!</definedName>
    <definedName name="C.3.8..Dap_cat_CT">#REF!</definedName>
    <definedName name="C.3.9..Dao_pha_da" localSheetId="7">#REF!</definedName>
    <definedName name="C.3.9..Dao_pha_da" localSheetId="2">#REF!</definedName>
    <definedName name="C.3.9..Dao_pha_da" localSheetId="8">#REF!</definedName>
    <definedName name="C.3.9..Dao_pha_da" localSheetId="5">#REF!</definedName>
    <definedName name="C.3.9..Dao_pha_da">#REF!</definedName>
    <definedName name="C.4.1.Cot_thep" localSheetId="7">#REF!</definedName>
    <definedName name="C.4.1.Cot_thep" localSheetId="2">#REF!</definedName>
    <definedName name="C.4.1.Cot_thep" localSheetId="8">#REF!</definedName>
    <definedName name="C.4.1.Cot_thep" localSheetId="5">#REF!</definedName>
    <definedName name="C.4.1.Cot_thep">#REF!</definedName>
    <definedName name="C.4.2..Van_khuon" localSheetId="7">#REF!</definedName>
    <definedName name="C.4.2..Van_khuon" localSheetId="2">#REF!</definedName>
    <definedName name="C.4.2..Van_khuon" localSheetId="8">#REF!</definedName>
    <definedName name="C.4.2..Van_khuon" localSheetId="5">#REF!</definedName>
    <definedName name="C.4.2..Van_khuon">#REF!</definedName>
    <definedName name="C.4.3..Be_tong" localSheetId="7">#REF!</definedName>
    <definedName name="C.4.3..Be_tong" localSheetId="2">#REF!</definedName>
    <definedName name="C.4.3..Be_tong" localSheetId="8">#REF!</definedName>
    <definedName name="C.4.3..Be_tong" localSheetId="5">#REF!</definedName>
    <definedName name="C.4.3..Be_tong">#REF!</definedName>
    <definedName name="C.4.4..Lap_BT_D.San" localSheetId="7">#REF!</definedName>
    <definedName name="C.4.4..Lap_BT_D.San" localSheetId="2">#REF!</definedName>
    <definedName name="C.4.4..Lap_BT_D.San" localSheetId="8">#REF!</definedName>
    <definedName name="C.4.4..Lap_BT_D.San" localSheetId="5">#REF!</definedName>
    <definedName name="C.4.4..Lap_BT_D.San">#REF!</definedName>
    <definedName name="C.4.5..Xay_da_hoc" localSheetId="7">#REF!</definedName>
    <definedName name="C.4.5..Xay_da_hoc" localSheetId="2">#REF!</definedName>
    <definedName name="C.4.5..Xay_da_hoc" localSheetId="8">#REF!</definedName>
    <definedName name="C.4.5..Xay_da_hoc" localSheetId="5">#REF!</definedName>
    <definedName name="C.4.5..Xay_da_hoc">#REF!</definedName>
    <definedName name="C.4.6..Dong_coc" localSheetId="7">#REF!</definedName>
    <definedName name="C.4.6..Dong_coc" localSheetId="2">#REF!</definedName>
    <definedName name="C.4.6..Dong_coc" localSheetId="8">#REF!</definedName>
    <definedName name="C.4.6..Dong_coc" localSheetId="5">#REF!</definedName>
    <definedName name="C.4.6..Dong_coc">#REF!</definedName>
    <definedName name="C.4.7..Quet_Bi_tum" localSheetId="7">#REF!</definedName>
    <definedName name="C.4.7..Quet_Bi_tum" localSheetId="2">#REF!</definedName>
    <definedName name="C.4.7..Quet_Bi_tum" localSheetId="8">#REF!</definedName>
    <definedName name="C.4.7..Quet_Bi_tum" localSheetId="5">#REF!</definedName>
    <definedName name="C.4.7..Quet_Bi_tum">#REF!</definedName>
    <definedName name="C.5.1..Lap_cot_thep" localSheetId="7">#REF!</definedName>
    <definedName name="C.5.1..Lap_cot_thep" localSheetId="2">#REF!</definedName>
    <definedName name="C.5.1..Lap_cot_thep" localSheetId="8">#REF!</definedName>
    <definedName name="C.5.1..Lap_cot_thep" localSheetId="5">#REF!</definedName>
    <definedName name="C.5.1..Lap_cot_thep">#REF!</definedName>
    <definedName name="C.5.2..Lap_cot_BT" localSheetId="7">#REF!</definedName>
    <definedName name="C.5.2..Lap_cot_BT" localSheetId="2">#REF!</definedName>
    <definedName name="C.5.2..Lap_cot_BT" localSheetId="8">#REF!</definedName>
    <definedName name="C.5.2..Lap_cot_BT" localSheetId="5">#REF!</definedName>
    <definedName name="C.5.2..Lap_cot_BT">#REF!</definedName>
    <definedName name="C.5.3..Lap_dat_xa" localSheetId="7">#REF!</definedName>
    <definedName name="C.5.3..Lap_dat_xa" localSheetId="2">#REF!</definedName>
    <definedName name="C.5.3..Lap_dat_xa" localSheetId="8">#REF!</definedName>
    <definedName name="C.5.3..Lap_dat_xa" localSheetId="5">#REF!</definedName>
    <definedName name="C.5.3..Lap_dat_xa">#REF!</definedName>
    <definedName name="C.5.4..Lap_tiep_dia" localSheetId="7">#REF!</definedName>
    <definedName name="C.5.4..Lap_tiep_dia" localSheetId="2">#REF!</definedName>
    <definedName name="C.5.4..Lap_tiep_dia" localSheetId="8">#REF!</definedName>
    <definedName name="C.5.4..Lap_tiep_dia" localSheetId="5">#REF!</definedName>
    <definedName name="C.5.4..Lap_tiep_dia">#REF!</definedName>
    <definedName name="C.5.5..Son_sat_thep" localSheetId="7">#REF!</definedName>
    <definedName name="C.5.5..Son_sat_thep" localSheetId="2">#REF!</definedName>
    <definedName name="C.5.5..Son_sat_thep" localSheetId="8">#REF!</definedName>
    <definedName name="C.5.5..Son_sat_thep" localSheetId="5">#REF!</definedName>
    <definedName name="C.5.5..Son_sat_thep">#REF!</definedName>
    <definedName name="C.6.1..Lap_su_dung" localSheetId="7">#REF!</definedName>
    <definedName name="C.6.1..Lap_su_dung" localSheetId="2">#REF!</definedName>
    <definedName name="C.6.1..Lap_su_dung" localSheetId="8">#REF!</definedName>
    <definedName name="C.6.1..Lap_su_dung" localSheetId="5">#REF!</definedName>
    <definedName name="C.6.1..Lap_su_dung">#REF!</definedName>
    <definedName name="C.6.2..Lap_su_CS" localSheetId="7">#REF!</definedName>
    <definedName name="C.6.2..Lap_su_CS" localSheetId="2">#REF!</definedName>
    <definedName name="C.6.2..Lap_su_CS" localSheetId="8">#REF!</definedName>
    <definedName name="C.6.2..Lap_su_CS" localSheetId="5">#REF!</definedName>
    <definedName name="C.6.2..Lap_su_CS">#REF!</definedName>
    <definedName name="C.6.3..Su_chuoi_do" localSheetId="7">#REF!</definedName>
    <definedName name="C.6.3..Su_chuoi_do" localSheetId="2">#REF!</definedName>
    <definedName name="C.6.3..Su_chuoi_do" localSheetId="8">#REF!</definedName>
    <definedName name="C.6.3..Su_chuoi_do" localSheetId="5">#REF!</definedName>
    <definedName name="C.6.3..Su_chuoi_do">#REF!</definedName>
    <definedName name="C.6.4..Su_chuoi_neo" localSheetId="7">#REF!</definedName>
    <definedName name="C.6.4..Su_chuoi_neo" localSheetId="2">#REF!</definedName>
    <definedName name="C.6.4..Su_chuoi_neo" localSheetId="8">#REF!</definedName>
    <definedName name="C.6.4..Su_chuoi_neo" localSheetId="5">#REF!</definedName>
    <definedName name="C.6.4..Su_chuoi_neo">#REF!</definedName>
    <definedName name="C.6.5..Lap_phu_kien" localSheetId="7">#REF!</definedName>
    <definedName name="C.6.5..Lap_phu_kien" localSheetId="2">#REF!</definedName>
    <definedName name="C.6.5..Lap_phu_kien" localSheetId="8">#REF!</definedName>
    <definedName name="C.6.5..Lap_phu_kien" localSheetId="5">#REF!</definedName>
    <definedName name="C.6.5..Lap_phu_kien">#REF!</definedName>
    <definedName name="C.6.6..Ep_noi_day" localSheetId="7">#REF!</definedName>
    <definedName name="C.6.6..Ep_noi_day" localSheetId="2">#REF!</definedName>
    <definedName name="C.6.6..Ep_noi_day" localSheetId="8">#REF!</definedName>
    <definedName name="C.6.6..Ep_noi_day" localSheetId="5">#REF!</definedName>
    <definedName name="C.6.6..Ep_noi_day">#REF!</definedName>
    <definedName name="C.6.7..KD_vuot_CN" localSheetId="7">#REF!</definedName>
    <definedName name="C.6.7..KD_vuot_CN" localSheetId="2">#REF!</definedName>
    <definedName name="C.6.7..KD_vuot_CN" localSheetId="8">#REF!</definedName>
    <definedName name="C.6.7..KD_vuot_CN" localSheetId="5">#REF!</definedName>
    <definedName name="C.6.7..KD_vuot_CN">#REF!</definedName>
    <definedName name="C.6.8..Rai_cang_day" localSheetId="7">#REF!</definedName>
    <definedName name="C.6.8..Rai_cang_day" localSheetId="2">#REF!</definedName>
    <definedName name="C.6.8..Rai_cang_day" localSheetId="8">#REF!</definedName>
    <definedName name="C.6.8..Rai_cang_day" localSheetId="5">#REF!</definedName>
    <definedName name="C.6.8..Rai_cang_day">#REF!</definedName>
    <definedName name="C.6.9..Cap_quang" localSheetId="7">#REF!</definedName>
    <definedName name="C.6.9..Cap_quang" localSheetId="2">#REF!</definedName>
    <definedName name="C.6.9..Cap_quang" localSheetId="8">#REF!</definedName>
    <definedName name="C.6.9..Cap_quang" localSheetId="5">#REF!</definedName>
    <definedName name="C.6.9..Cap_quang">#REF!</definedName>
    <definedName name="C.doc1">540</definedName>
    <definedName name="C.doc2">740</definedName>
    <definedName name="C_" localSheetId="7">#REF!</definedName>
    <definedName name="C_" localSheetId="2">#REF!</definedName>
    <definedName name="C_" localSheetId="8">#REF!</definedName>
    <definedName name="C_" localSheetId="5">#REF!</definedName>
    <definedName name="C_">#REF!</definedName>
    <definedName name="c_1" localSheetId="2">[42]SLCB!#REF!</definedName>
    <definedName name="c_1" localSheetId="5">[42]SLCB!#REF!</definedName>
    <definedName name="c_1">[42]SLCB!#REF!</definedName>
    <definedName name="c_2" localSheetId="2">[42]SLCB!#REF!</definedName>
    <definedName name="c_2" localSheetId="5">[42]SLCB!#REF!</definedName>
    <definedName name="c_2">[42]SLCB!#REF!</definedName>
    <definedName name="c_n" localSheetId="7">#REF!</definedName>
    <definedName name="c_n" localSheetId="2">#REF!</definedName>
    <definedName name="c_n" localSheetId="8">#REF!</definedName>
    <definedName name="c_n" localSheetId="5">#REF!</definedName>
    <definedName name="c_n">#REF!</definedName>
    <definedName name="ca.1111" localSheetId="7">#REF!</definedName>
    <definedName name="ca.1111" localSheetId="2">#REF!</definedName>
    <definedName name="ca.1111" localSheetId="8">#REF!</definedName>
    <definedName name="ca.1111" localSheetId="5">#REF!</definedName>
    <definedName name="ca.1111">#REF!</definedName>
    <definedName name="ca.1111.th" localSheetId="7">#REF!</definedName>
    <definedName name="ca.1111.th" localSheetId="2">#REF!</definedName>
    <definedName name="ca.1111.th" localSheetId="8">#REF!</definedName>
    <definedName name="ca.1111.th" localSheetId="5">#REF!</definedName>
    <definedName name="ca.1111.th">#REF!</definedName>
    <definedName name="CABLE2">'[57]MTO REV.0'!$A$1:$Q$570</definedName>
    <definedName name="CACAU">298161</definedName>
    <definedName name="Cachdienchuoi" localSheetId="7">#REF!</definedName>
    <definedName name="Cachdienchuoi" localSheetId="2">#REF!</definedName>
    <definedName name="Cachdienchuoi" localSheetId="8">#REF!</definedName>
    <definedName name="Cachdienchuoi" localSheetId="5">#REF!</definedName>
    <definedName name="Cachdienchuoi">#REF!</definedName>
    <definedName name="Cachdiendung" localSheetId="7">#REF!</definedName>
    <definedName name="Cachdiendung" localSheetId="2">#REF!</definedName>
    <definedName name="Cachdiendung" localSheetId="8">#REF!</definedName>
    <definedName name="Cachdiendung" localSheetId="5">#REF!</definedName>
    <definedName name="Cachdiendung">#REF!</definedName>
    <definedName name="Cachdienhaap" localSheetId="7">#REF!</definedName>
    <definedName name="Cachdienhaap" localSheetId="2">#REF!</definedName>
    <definedName name="Cachdienhaap" localSheetId="8">#REF!</definedName>
    <definedName name="Cachdienhaap" localSheetId="5">#REF!</definedName>
    <definedName name="Cachdienhaap">#REF!</definedName>
    <definedName name="Can_doi" localSheetId="7">#REF!</definedName>
    <definedName name="Can_doi" localSheetId="2">#REF!</definedName>
    <definedName name="Can_doi" localSheetId="8">#REF!</definedName>
    <definedName name="Can_doi" localSheetId="5">#REF!</definedName>
    <definedName name="Can_doi">#REF!</definedName>
    <definedName name="Canon" localSheetId="7">#REF!</definedName>
    <definedName name="Canon" localSheetId="2">#REF!</definedName>
    <definedName name="Canon" localSheetId="8">#REF!</definedName>
    <definedName name="Canon" localSheetId="5">#REF!</definedName>
    <definedName name="Canon">#REF!</definedName>
    <definedName name="cao" localSheetId="7">#REF!</definedName>
    <definedName name="cao" localSheetId="2">#REF!</definedName>
    <definedName name="cao" localSheetId="8">#REF!</definedName>
    <definedName name="cao" localSheetId="5">#REF!</definedName>
    <definedName name="cao">#REF!</definedName>
    <definedName name="cap" localSheetId="7">#REF!</definedName>
    <definedName name="cap" localSheetId="2">#REF!</definedName>
    <definedName name="cap" localSheetId="8">#REF!</definedName>
    <definedName name="cap" localSheetId="5">#REF!</definedName>
    <definedName name="cap">#REF!</definedName>
    <definedName name="Cap_DUL_doc_B" localSheetId="7">#REF!</definedName>
    <definedName name="Cap_DUL_doc_B" localSheetId="2">#REF!</definedName>
    <definedName name="Cap_DUL_doc_B" localSheetId="8">#REF!</definedName>
    <definedName name="Cap_DUL_doc_B" localSheetId="5">#REF!</definedName>
    <definedName name="Cap_DUL_doc_B">#REF!</definedName>
    <definedName name="CAP_DUL_ngang_B" localSheetId="7">#REF!</definedName>
    <definedName name="CAP_DUL_ngang_B" localSheetId="2">#REF!</definedName>
    <definedName name="CAP_DUL_ngang_B" localSheetId="8">#REF!</definedName>
    <definedName name="CAP_DUL_ngang_B" localSheetId="5">#REF!</definedName>
    <definedName name="CAP_DUL_ngang_B">#REF!</definedName>
    <definedName name="cap0.7" localSheetId="7">#REF!</definedName>
    <definedName name="cap0.7" localSheetId="2">#REF!</definedName>
    <definedName name="cap0.7" localSheetId="8">#REF!</definedName>
    <definedName name="cap0.7" localSheetId="5">#REF!</definedName>
    <definedName name="cap0.7">#REF!</definedName>
    <definedName name="CAPDAT" localSheetId="2">[5]phuluc1!#REF!</definedName>
    <definedName name="CAPDAT" localSheetId="5">[5]phuluc1!#REF!</definedName>
    <definedName name="CAPDAT">[5]phuluc1!#REF!</definedName>
    <definedName name="capdul" localSheetId="7">#REF!</definedName>
    <definedName name="capdul" localSheetId="2">#REF!</definedName>
    <definedName name="capdul" localSheetId="8">#REF!</definedName>
    <definedName name="capdul" localSheetId="5">#REF!</definedName>
    <definedName name="capdul">#REF!</definedName>
    <definedName name="Capns">'[58]Số dư dự toán đầu tư'!$AD$1:$AD$4</definedName>
    <definedName name="casing" localSheetId="7">#REF!</definedName>
    <definedName name="casing" localSheetId="2">#REF!</definedName>
    <definedName name="casing" localSheetId="8">#REF!</definedName>
    <definedName name="casing" localSheetId="5">#REF!</definedName>
    <definedName name="casing">#REF!</definedName>
    <definedName name="Cat" localSheetId="7">#REF!</definedName>
    <definedName name="Cat" localSheetId="2">#REF!</definedName>
    <definedName name="Cat" localSheetId="8">#REF!</definedName>
    <definedName name="Cat" localSheetId="5">#REF!</definedName>
    <definedName name="Cat">#REF!</definedName>
    <definedName name="catcap" localSheetId="7">#REF!</definedName>
    <definedName name="catcap" localSheetId="2">#REF!</definedName>
    <definedName name="catcap" localSheetId="8">#REF!</definedName>
    <definedName name="catcap" localSheetId="5">#REF!</definedName>
    <definedName name="catcap">#REF!</definedName>
    <definedName name="Category_All" localSheetId="7">#REF!</definedName>
    <definedName name="Category_All" localSheetId="2">#REF!</definedName>
    <definedName name="Category_All" localSheetId="8">#REF!</definedName>
    <definedName name="Category_All" localSheetId="5">#REF!</definedName>
    <definedName name="Category_All">#REF!</definedName>
    <definedName name="CATIN">#N/A</definedName>
    <definedName name="CATJYOU">#N/A</definedName>
    <definedName name="catm" localSheetId="7">#REF!</definedName>
    <definedName name="catm" localSheetId="2">#REF!</definedName>
    <definedName name="catm" localSheetId="8">#REF!</definedName>
    <definedName name="catm" localSheetId="5">#REF!</definedName>
    <definedName name="catm">#REF!</definedName>
    <definedName name="catn" localSheetId="7">#REF!</definedName>
    <definedName name="catn" localSheetId="2">#REF!</definedName>
    <definedName name="catn" localSheetId="8">#REF!</definedName>
    <definedName name="catn" localSheetId="5">#REF!</definedName>
    <definedName name="catn">#REF!</definedName>
    <definedName name="CATREC">#N/A</definedName>
    <definedName name="CATSYU">#N/A</definedName>
    <definedName name="catuon" localSheetId="7">#REF!</definedName>
    <definedName name="catuon" localSheetId="2">#REF!</definedName>
    <definedName name="catuon" localSheetId="8">#REF!</definedName>
    <definedName name="catuon" localSheetId="5">#REF!</definedName>
    <definedName name="catuon">#REF!</definedName>
    <definedName name="catvang" localSheetId="7">#REF!</definedName>
    <definedName name="catvang" localSheetId="2">#REF!</definedName>
    <definedName name="catvang" localSheetId="8">#REF!</definedName>
    <definedName name="catvang" localSheetId="5">#REF!</definedName>
    <definedName name="catvang">#REF!</definedName>
    <definedName name="CatVang_HamYen" localSheetId="2">[59]T.Tinh!#REF!</definedName>
    <definedName name="CatVang_HamYen" localSheetId="5">[59]T.Tinh!#REF!</definedName>
    <definedName name="CatVang_HamYen">[59]T.Tinh!#REF!</definedName>
    <definedName name="cau">[60]NC!$B$5:$C$56</definedName>
    <definedName name="caunoi30" localSheetId="7">#REF!</definedName>
    <definedName name="caunoi30" localSheetId="2">#REF!</definedName>
    <definedName name="caunoi30" localSheetId="8">#REF!</definedName>
    <definedName name="caunoi30" localSheetId="5">#REF!</definedName>
    <definedName name="caunoi30">#REF!</definedName>
    <definedName name="CC" localSheetId="7">#REF!</definedName>
    <definedName name="CC" localSheetId="2">#REF!</definedName>
    <definedName name="CC" localSheetId="8">#REF!</definedName>
    <definedName name="CC" localSheetId="5">#REF!</definedName>
    <definedName name="CC">#REF!</definedName>
    <definedName name="cc_" localSheetId="2">[15]Girder!#REF!</definedName>
    <definedName name="cc_" localSheetId="5">[15]Girder!#REF!</definedName>
    <definedName name="cc_">[15]Girder!#REF!</definedName>
    <definedName name="CCS" localSheetId="7">#REF!</definedName>
    <definedName name="CCS" localSheetId="2">#REF!</definedName>
    <definedName name="CCS" localSheetId="8">#REF!</definedName>
    <definedName name="CCS" localSheetId="5">#REF!</definedName>
    <definedName name="CCS">#REF!</definedName>
    <definedName name="cd">[29]gVL!$N$15</definedName>
    <definedName name="CDAY" localSheetId="7">#REF!</definedName>
    <definedName name="CDAY" localSheetId="2">#REF!</definedName>
    <definedName name="CDAY" localSheetId="8">#REF!</definedName>
    <definedName name="CDAY" localSheetId="5">#REF!</definedName>
    <definedName name="CDAY">#REF!</definedName>
    <definedName name="CDBT" localSheetId="7">#REF!</definedName>
    <definedName name="CDBT" localSheetId="2">#REF!</definedName>
    <definedName name="CDBT" localSheetId="8">#REF!</definedName>
    <definedName name="CDBT" localSheetId="5">#REF!</definedName>
    <definedName name="CDBT">#REF!</definedName>
    <definedName name="CDCK" localSheetId="7">#REF!</definedName>
    <definedName name="CDCK" localSheetId="2">#REF!</definedName>
    <definedName name="CDCK" localSheetId="8">#REF!</definedName>
    <definedName name="CDCK" localSheetId="5">#REF!</definedName>
    <definedName name="CDCK">#REF!</definedName>
    <definedName name="CDCN" localSheetId="7">#REF!</definedName>
    <definedName name="CDCN" localSheetId="2">#REF!</definedName>
    <definedName name="CDCN" localSheetId="8">#REF!</definedName>
    <definedName name="CDCN" localSheetId="5">#REF!</definedName>
    <definedName name="CDCN">#REF!</definedName>
    <definedName name="CDCU" localSheetId="7">#REF!</definedName>
    <definedName name="CDCU" localSheetId="2">#REF!</definedName>
    <definedName name="CDCU" localSheetId="8">#REF!</definedName>
    <definedName name="CDCU" localSheetId="5">#REF!</definedName>
    <definedName name="CDCU">#REF!</definedName>
    <definedName name="CDD" localSheetId="7">#REF!</definedName>
    <definedName name="CDD" localSheetId="2">#REF!</definedName>
    <definedName name="CDD" localSheetId="8">#REF!</definedName>
    <definedName name="CDD" localSheetId="5">#REF!</definedName>
    <definedName name="CDD">#REF!</definedName>
    <definedName name="CDDB" localSheetId="2">'[36]Xuly Data'!#REF!</definedName>
    <definedName name="CDDB" localSheetId="5">'[36]Xuly Data'!#REF!</definedName>
    <definedName name="CDDB">'[36]Xuly Data'!#REF!</definedName>
    <definedName name="CDDD" localSheetId="2">#REF!</definedName>
    <definedName name="CDDD" localSheetId="5">#REF!</definedName>
    <definedName name="CDDD">#REF!</definedName>
    <definedName name="CDDD1P" localSheetId="2">#REF!</definedName>
    <definedName name="CDDD1P" localSheetId="5">#REF!</definedName>
    <definedName name="CDDD1P">#REF!</definedName>
    <definedName name="CDDD1PHA" localSheetId="7">#REF!</definedName>
    <definedName name="CDDD1PHA" localSheetId="2">#REF!</definedName>
    <definedName name="CDDD1PHA" localSheetId="8">#REF!</definedName>
    <definedName name="CDDD1PHA" localSheetId="5">#REF!</definedName>
    <definedName name="CDDD1PHA">#REF!</definedName>
    <definedName name="cddd3p">'[5]TONG HOP VL-NC'!$C$2</definedName>
    <definedName name="CDDD3PHA" localSheetId="7">#REF!</definedName>
    <definedName name="CDDD3PHA" localSheetId="2">#REF!</definedName>
    <definedName name="CDDD3PHA" localSheetId="8">#REF!</definedName>
    <definedName name="CDDD3PHA" localSheetId="5">#REF!</definedName>
    <definedName name="CDDD3PHA">#REF!</definedName>
    <definedName name="CDDT" localSheetId="2">'[36]Xuly Data'!#REF!</definedName>
    <definedName name="CDDT" localSheetId="5">'[36]Xuly Data'!#REF!</definedName>
    <definedName name="CDDT">'[36]Xuly Data'!#REF!</definedName>
    <definedName name="cdkt" localSheetId="7">#REF!</definedName>
    <definedName name="cdkt" localSheetId="2">#REF!</definedName>
    <definedName name="cdkt" localSheetId="8">#REF!</definedName>
    <definedName name="cdkt" localSheetId="5">#REF!</definedName>
    <definedName name="cdkt">#REF!</definedName>
    <definedName name="CDMD" localSheetId="2">'[36]Xuly Data'!#REF!</definedName>
    <definedName name="CDMD" localSheetId="5">'[36]Xuly Data'!#REF!</definedName>
    <definedName name="CDMD">'[36]Xuly Data'!#REF!</definedName>
    <definedName name="Cdnum" localSheetId="7">#REF!</definedName>
    <definedName name="Cdnum" localSheetId="2">#REF!</definedName>
    <definedName name="Cdnum" localSheetId="8">#REF!</definedName>
    <definedName name="Cdnum" localSheetId="5">#REF!</definedName>
    <definedName name="Cdnum">#REF!</definedName>
    <definedName name="CDT" localSheetId="7">#REF!</definedName>
    <definedName name="CDT" localSheetId="2">#REF!</definedName>
    <definedName name="CDT" localSheetId="8">#REF!</definedName>
    <definedName name="CDT" localSheetId="5">#REF!</definedName>
    <definedName name="CDT">#REF!</definedName>
    <definedName name="CDTK_tim">31.77</definedName>
    <definedName name="cfc" localSheetId="7">#REF!</definedName>
    <definedName name="cfc" localSheetId="2">#REF!</definedName>
    <definedName name="cfc" localSheetId="8">#REF!</definedName>
    <definedName name="cfc" localSheetId="5">#REF!</definedName>
    <definedName name="cfc">#REF!</definedName>
    <definedName name="cfk" localSheetId="7">#REF!</definedName>
    <definedName name="cfk" localSheetId="2">#REF!</definedName>
    <definedName name="cfk" localSheetId="8">#REF!</definedName>
    <definedName name="cfk" localSheetId="5">#REF!</definedName>
    <definedName name="cfk">#REF!</definedName>
    <definedName name="cgionc" localSheetId="2">'[5]lam-moi'!#REF!</definedName>
    <definedName name="cgionc" localSheetId="5">'[5]lam-moi'!#REF!</definedName>
    <definedName name="cgionc">'[5]lam-moi'!#REF!</definedName>
    <definedName name="cgiovl" localSheetId="2">'[5]lam-moi'!#REF!</definedName>
    <definedName name="cgiovl" localSheetId="5">'[5]lam-moi'!#REF!</definedName>
    <definedName name="cgiovl">'[5]lam-moi'!#REF!</definedName>
    <definedName name="CH" localSheetId="7">#REF!</definedName>
    <definedName name="CH" localSheetId="2">#REF!</definedName>
    <definedName name="CH" localSheetId="8">#REF!</definedName>
    <definedName name="CH" localSheetId="5">#REF!</definedName>
    <definedName name="CH">#REF!</definedName>
    <definedName name="chay1" localSheetId="7">#REF!</definedName>
    <definedName name="chay1" localSheetId="2">#REF!</definedName>
    <definedName name="chay1" localSheetId="8">#REF!</definedName>
    <definedName name="chay1" localSheetId="5">#REF!</definedName>
    <definedName name="chay1">#REF!</definedName>
    <definedName name="chay10" localSheetId="7">#REF!</definedName>
    <definedName name="chay10" localSheetId="2">#REF!</definedName>
    <definedName name="chay10" localSheetId="8">#REF!</definedName>
    <definedName name="chay10" localSheetId="5">#REF!</definedName>
    <definedName name="chay10">#REF!</definedName>
    <definedName name="chay2" localSheetId="7">#REF!</definedName>
    <definedName name="chay2" localSheetId="2">#REF!</definedName>
    <definedName name="chay2" localSheetId="8">#REF!</definedName>
    <definedName name="chay2" localSheetId="5">#REF!</definedName>
    <definedName name="chay2">#REF!</definedName>
    <definedName name="chay3" localSheetId="7">#REF!</definedName>
    <definedName name="chay3" localSheetId="2">#REF!</definedName>
    <definedName name="chay3" localSheetId="8">#REF!</definedName>
    <definedName name="chay3" localSheetId="5">#REF!</definedName>
    <definedName name="chay3">#REF!</definedName>
    <definedName name="chay4" localSheetId="7">#REF!</definedName>
    <definedName name="chay4" localSheetId="2">#REF!</definedName>
    <definedName name="chay4" localSheetId="8">#REF!</definedName>
    <definedName name="chay4" localSheetId="5">#REF!</definedName>
    <definedName name="chay4">#REF!</definedName>
    <definedName name="chay5" localSheetId="7">#REF!</definedName>
    <definedName name="chay5" localSheetId="2">#REF!</definedName>
    <definedName name="chay5" localSheetId="8">#REF!</definedName>
    <definedName name="chay5" localSheetId="5">#REF!</definedName>
    <definedName name="chay5">#REF!</definedName>
    <definedName name="chay6" localSheetId="7">#REF!</definedName>
    <definedName name="chay6" localSheetId="2">#REF!</definedName>
    <definedName name="chay6" localSheetId="8">#REF!</definedName>
    <definedName name="chay6" localSheetId="5">#REF!</definedName>
    <definedName name="chay6">#REF!</definedName>
    <definedName name="chay7" localSheetId="7">#REF!</definedName>
    <definedName name="chay7" localSheetId="2">#REF!</definedName>
    <definedName name="chay7" localSheetId="8">#REF!</definedName>
    <definedName name="chay7" localSheetId="5">#REF!</definedName>
    <definedName name="chay7">#REF!</definedName>
    <definedName name="chay8" localSheetId="7">#REF!</definedName>
    <definedName name="chay8" localSheetId="2">#REF!</definedName>
    <definedName name="chay8" localSheetId="8">#REF!</definedName>
    <definedName name="chay8" localSheetId="5">#REF!</definedName>
    <definedName name="chay8">#REF!</definedName>
    <definedName name="chay9" localSheetId="7">#REF!</definedName>
    <definedName name="chay9" localSheetId="2">#REF!</definedName>
    <definedName name="chay9" localSheetId="8">#REF!</definedName>
    <definedName name="chay9" localSheetId="5">#REF!</definedName>
    <definedName name="chay9">#REF!</definedName>
    <definedName name="chhtnc" localSheetId="2">'[5]lam-moi'!#REF!</definedName>
    <definedName name="chhtnc" localSheetId="5">'[5]lam-moi'!#REF!</definedName>
    <definedName name="chhtnc">'[5]lam-moi'!#REF!</definedName>
    <definedName name="chhtvl" localSheetId="2">'[5]lam-moi'!#REF!</definedName>
    <definedName name="chhtvl" localSheetId="5">'[5]lam-moi'!#REF!</definedName>
    <definedName name="chhtvl">'[5]lam-moi'!#REF!</definedName>
    <definedName name="Chi_phi_OM" localSheetId="7">#REF!</definedName>
    <definedName name="Chi_phi_OM" localSheetId="2">#REF!</definedName>
    <definedName name="Chi_phi_OM" localSheetId="8">#REF!</definedName>
    <definedName name="Chi_phi_OM" localSheetId="5">#REF!</definedName>
    <definedName name="Chi_phi_OM">#REF!</definedName>
    <definedName name="chi_tiÕt_vËt_liÖu___nh_n_c_ng___m_y_thi_c_ng" localSheetId="7">#REF!</definedName>
    <definedName name="chi_tiÕt_vËt_liÖu___nh_n_c_ng___m_y_thi_c_ng" localSheetId="2">#REF!</definedName>
    <definedName name="chi_tiÕt_vËt_liÖu___nh_n_c_ng___m_y_thi_c_ng" localSheetId="8">#REF!</definedName>
    <definedName name="chi_tiÕt_vËt_liÖu___nh_n_c_ng___m_y_thi_c_ng" localSheetId="5">#REF!</definedName>
    <definedName name="chi_tiÕt_vËt_liÖu___nh_n_c_ng___m_y_thi_c_ng">#REF!</definedName>
    <definedName name="chiemhoa" localSheetId="2">[61]TTVanChuyen!#REF!</definedName>
    <definedName name="chiemhoa" localSheetId="5">[61]TTVanChuyen!#REF!</definedName>
    <definedName name="chiemhoa">[61]TTVanChuyen!#REF!</definedName>
    <definedName name="Chiet_khau">'[62]Co so'!$C$13</definedName>
    <definedName name="chieusang" localSheetId="7">#REF!</definedName>
    <definedName name="chieusang" localSheetId="2">#REF!</definedName>
    <definedName name="chieusang" localSheetId="8">#REF!</definedName>
    <definedName name="chieusang" localSheetId="5">#REF!</definedName>
    <definedName name="chieusang">#REF!</definedName>
    <definedName name="chilk" localSheetId="7" hidden="1">{"'Sheet1'!$L$16"}</definedName>
    <definedName name="chilk" localSheetId="2" hidden="1">{"'Sheet1'!$L$16"}</definedName>
    <definedName name="chilk" localSheetId="8" hidden="1">{"'Sheet1'!$L$16"}</definedName>
    <definedName name="chilk" hidden="1">{"'Sheet1'!$L$16"}</definedName>
    <definedName name="chitietbgiang2" localSheetId="7" hidden="1">{"'Sheet1'!$L$16"}</definedName>
    <definedName name="chitietbgiang2" localSheetId="2" hidden="1">{"'Sheet1'!$L$16"}</definedName>
    <definedName name="chitietbgiang2" localSheetId="8" hidden="1">{"'Sheet1'!$L$16"}</definedName>
    <definedName name="chitietbgiang2" hidden="1">{"'Sheet1'!$L$16"}</definedName>
    <definedName name="chnc" localSheetId="2">'[5]lam-moi'!#REF!</definedName>
    <definedName name="chnc" localSheetId="5">'[5]lam-moi'!#REF!</definedName>
    <definedName name="chnc">'[5]lam-moi'!#REF!</definedName>
    <definedName name="Cho_QT" localSheetId="7">#REF!</definedName>
    <definedName name="Cho_QT" localSheetId="2">#REF!</definedName>
    <definedName name="Cho_QT" localSheetId="8">#REF!</definedName>
    <definedName name="Cho_QT" localSheetId="5">#REF!</definedName>
    <definedName name="Cho_QT">#REF!</definedName>
    <definedName name="chon" localSheetId="7">#REF!</definedName>
    <definedName name="chon" localSheetId="2">#REF!</definedName>
    <definedName name="chon" localSheetId="8">#REF!</definedName>
    <definedName name="chon" localSheetId="5">#REF!</definedName>
    <definedName name="chon">#REF!</definedName>
    <definedName name="chon1" localSheetId="7">#REF!</definedName>
    <definedName name="chon1" localSheetId="2">#REF!</definedName>
    <definedName name="chon1" localSheetId="8">#REF!</definedName>
    <definedName name="chon1" localSheetId="5">#REF!</definedName>
    <definedName name="chon1">#REF!</definedName>
    <definedName name="chon2" localSheetId="7">#REF!</definedName>
    <definedName name="chon2" localSheetId="2">#REF!</definedName>
    <definedName name="chon2" localSheetId="8">#REF!</definedName>
    <definedName name="chon2" localSheetId="5">#REF!</definedName>
    <definedName name="chon2">#REF!</definedName>
    <definedName name="chon3" localSheetId="7">#REF!</definedName>
    <definedName name="chon3" localSheetId="2">#REF!</definedName>
    <definedName name="chon3" localSheetId="8">#REF!</definedName>
    <definedName name="chon3" localSheetId="5">#REF!</definedName>
    <definedName name="chon3">#REF!</definedName>
    <definedName name="ChonA" localSheetId="7">#REF!</definedName>
    <definedName name="ChonA" localSheetId="2">#REF!</definedName>
    <definedName name="ChonA" localSheetId="8">#REF!</definedName>
    <definedName name="ChonA" localSheetId="5">#REF!</definedName>
    <definedName name="ChonA">#REF!</definedName>
    <definedName name="Chu" localSheetId="2">[23]ND!#REF!</definedName>
    <definedName name="Chu" localSheetId="5">[23]ND!#REF!</definedName>
    <definedName name="Chu">[23]ND!#REF!</definedName>
    <definedName name="Chu_dau_tu">'[62]Co so'!$C$6</definedName>
    <definedName name="chung">66</definedName>
    <definedName name="chungloainhapthan" localSheetId="7">#REF!</definedName>
    <definedName name="chungloainhapthan" localSheetId="2">#REF!</definedName>
    <definedName name="chungloainhapthan" localSheetId="8">#REF!</definedName>
    <definedName name="chungloainhapthan" localSheetId="5">#REF!</definedName>
    <definedName name="chungloainhapthan">#REF!</definedName>
    <definedName name="chungloaiXNT" localSheetId="7">#REF!</definedName>
    <definedName name="chungloaiXNT" localSheetId="2">#REF!</definedName>
    <definedName name="chungloaiXNT" localSheetId="8">#REF!</definedName>
    <definedName name="chungloaiXNT" localSheetId="5">#REF!</definedName>
    <definedName name="chungloaiXNT">#REF!</definedName>
    <definedName name="chungloaixuatthan" localSheetId="7">#REF!</definedName>
    <definedName name="chungloaixuatthan" localSheetId="2">#REF!</definedName>
    <definedName name="chungloaixuatthan" localSheetId="8">#REF!</definedName>
    <definedName name="chungloaixuatthan" localSheetId="5">#REF!</definedName>
    <definedName name="chungloaixuatthan">#REF!</definedName>
    <definedName name="Chupdaucapcongotnong" localSheetId="7">#REF!</definedName>
    <definedName name="Chupdaucapcongotnong" localSheetId="2">#REF!</definedName>
    <definedName name="Chupdaucapcongotnong" localSheetId="8">#REF!</definedName>
    <definedName name="Chupdaucapcongotnong" localSheetId="5">#REF!</definedName>
    <definedName name="Chupdaucapcongotnong">#REF!</definedName>
    <definedName name="Chuyen_tiep" localSheetId="7">#REF!</definedName>
    <definedName name="Chuyen_tiep" localSheetId="2">#REF!</definedName>
    <definedName name="Chuyen_tiep" localSheetId="8">#REF!</definedName>
    <definedName name="Chuyen_tiep" localSheetId="5">#REF!</definedName>
    <definedName name="Chuyen_tiep">#REF!</definedName>
    <definedName name="chvl" localSheetId="2">'[5]lam-moi'!#REF!</definedName>
    <definedName name="chvl" localSheetId="5">'[5]lam-moi'!#REF!</definedName>
    <definedName name="chvl">'[5]lam-moi'!#REF!</definedName>
    <definedName name="citidd" localSheetId="2">'[5]dongia (2)'!#REF!</definedName>
    <definedName name="citidd" localSheetId="5">'[5]dongia (2)'!#REF!</definedName>
    <definedName name="citidd">'[5]dongia (2)'!#REF!</definedName>
    <definedName name="CK" localSheetId="7">#REF!</definedName>
    <definedName name="CK" localSheetId="2">#REF!</definedName>
    <definedName name="CK" localSheetId="8">#REF!</definedName>
    <definedName name="CK" localSheetId="5">#REF!</definedName>
    <definedName name="CK">#REF!</definedName>
    <definedName name="Ckc" localSheetId="2">'[63]Kiem-Toan'!#REF!</definedName>
    <definedName name="Ckc" localSheetId="5">'[63]Kiem-Toan'!#REF!</definedName>
    <definedName name="Ckc">'[63]Kiem-Toan'!#REF!</definedName>
    <definedName name="cknc" localSheetId="2">'[5]lam-moi'!#REF!</definedName>
    <definedName name="cknc" localSheetId="5">'[5]lam-moi'!#REF!</definedName>
    <definedName name="cknc">'[5]lam-moi'!#REF!</definedName>
    <definedName name="ckvl" localSheetId="2">'[5]lam-moi'!#REF!</definedName>
    <definedName name="ckvl" localSheetId="5">'[5]lam-moi'!#REF!</definedName>
    <definedName name="ckvl">'[5]lam-moi'!#REF!</definedName>
    <definedName name="CL" localSheetId="7">#REF!</definedName>
    <definedName name="CL" localSheetId="2">#REF!</definedName>
    <definedName name="CL" localSheetId="8">#REF!</definedName>
    <definedName name="CL" localSheetId="5">#REF!</definedName>
    <definedName name="CL">#REF!</definedName>
    <definedName name="CLECH_0.4" localSheetId="7">#REF!</definedName>
    <definedName name="CLECH_0.4" localSheetId="2">#REF!</definedName>
    <definedName name="CLECH_0.4" localSheetId="8">#REF!</definedName>
    <definedName name="CLECH_0.4" localSheetId="5">#REF!</definedName>
    <definedName name="CLECH_0.4">#REF!</definedName>
    <definedName name="CLIENT">[64]LEGEND!$D$6</definedName>
    <definedName name="clvc1">[5]chitiet!$D$3</definedName>
    <definedName name="CLVC3">0.1</definedName>
    <definedName name="CLVC35" localSheetId="7">#REF!</definedName>
    <definedName name="CLVC35" localSheetId="2">#REF!</definedName>
    <definedName name="CLVC35" localSheetId="8">#REF!</definedName>
    <definedName name="CLVC35" localSheetId="5">#REF!</definedName>
    <definedName name="CLVC35">#REF!</definedName>
    <definedName name="CLVCTB" localSheetId="7">#REF!</definedName>
    <definedName name="CLVCTB" localSheetId="2">#REF!</definedName>
    <definedName name="CLVCTB" localSheetId="8">#REF!</definedName>
    <definedName name="CLVCTB" localSheetId="5">#REF!</definedName>
    <definedName name="CLVCTB">#REF!</definedName>
    <definedName name="clvl" localSheetId="2">#REF!</definedName>
    <definedName name="clvl" localSheetId="5">#REF!</definedName>
    <definedName name="clvl">#REF!</definedName>
    <definedName name="cn" localSheetId="7">#REF!</definedName>
    <definedName name="cn" localSheetId="2">#REF!</definedName>
    <definedName name="cn" localSheetId="8">#REF!</definedName>
    <definedName name="cn" localSheetId="5">#REF!</definedName>
    <definedName name="cn">#REF!</definedName>
    <definedName name="CN3p">'[5]TONGKE3p '!$X$295</definedName>
    <definedName name="CNC" localSheetId="7">#REF!</definedName>
    <definedName name="CNC" localSheetId="2">#REF!</definedName>
    <definedName name="CNC" localSheetId="8">#REF!</definedName>
    <definedName name="CNC" localSheetId="5">#REF!</definedName>
    <definedName name="CNC">#REF!</definedName>
    <definedName name="CND" localSheetId="7">#REF!</definedName>
    <definedName name="CND" localSheetId="2">#REF!</definedName>
    <definedName name="CND" localSheetId="8">#REF!</definedName>
    <definedName name="CND" localSheetId="5">#REF!</definedName>
    <definedName name="CND">#REF!</definedName>
    <definedName name="cne" localSheetId="7">#REF!</definedName>
    <definedName name="cne" localSheetId="2">#REF!</definedName>
    <definedName name="cne" localSheetId="8">#REF!</definedName>
    <definedName name="cne" localSheetId="5">#REF!</definedName>
    <definedName name="cne">#REF!</definedName>
    <definedName name="CNG" localSheetId="7">#REF!</definedName>
    <definedName name="CNG" localSheetId="2">#REF!</definedName>
    <definedName name="CNG" localSheetId="8">#REF!</definedName>
    <definedName name="CNG" localSheetId="5">#REF!</definedName>
    <definedName name="CNG">#REF!</definedName>
    <definedName name="Cñi">'[20]he so'!$B$22</definedName>
    <definedName name="Co" localSheetId="7">#REF!</definedName>
    <definedName name="Co" localSheetId="2">#REF!</definedName>
    <definedName name="Co" localSheetId="8">#REF!</definedName>
    <definedName name="Co" localSheetId="5">#REF!</definedName>
    <definedName name="Co">#REF!</definedName>
    <definedName name="co." localSheetId="7">#REF!</definedName>
    <definedName name="co." localSheetId="2">#REF!</definedName>
    <definedName name="co." localSheetId="8">#REF!</definedName>
    <definedName name="co." localSheetId="5">#REF!</definedName>
    <definedName name="co.">#REF!</definedName>
    <definedName name="co.." localSheetId="7">#REF!</definedName>
    <definedName name="co.." localSheetId="2">#REF!</definedName>
    <definedName name="co.." localSheetId="8">#REF!</definedName>
    <definedName name="co.." localSheetId="5">#REF!</definedName>
    <definedName name="co..">#REF!</definedName>
    <definedName name="coar">[32]Payment!$AF$30</definedName>
    <definedName name="COAT" localSheetId="2">'[41]PNT-QUOT-#3'!#REF!</definedName>
    <definedName name="COAT" localSheetId="5">'[41]PNT-QUOT-#3'!#REF!</definedName>
    <definedName name="COAT">'[41]PNT-QUOT-#3'!#REF!</definedName>
    <definedName name="coc" localSheetId="2">#REF!</definedName>
    <definedName name="coc" localSheetId="5">#REF!</definedName>
    <definedName name="coc">#REF!</definedName>
    <definedName name="COC_1.2" localSheetId="7">#REF!</definedName>
    <definedName name="COC_1.2" localSheetId="2">#REF!</definedName>
    <definedName name="COC_1.2" localSheetId="8">#REF!</definedName>
    <definedName name="COC_1.2" localSheetId="5">#REF!</definedName>
    <definedName name="COC_1.2">#REF!</definedName>
    <definedName name="Coc_2m" localSheetId="7">#REF!</definedName>
    <definedName name="Coc_2m" localSheetId="2">#REF!</definedName>
    <definedName name="Coc_2m" localSheetId="8">#REF!</definedName>
    <definedName name="Coc_2m" localSheetId="5">#REF!</definedName>
    <definedName name="Coc_2m">#REF!</definedName>
    <definedName name="CoCauN" localSheetId="7" hidden="1">{"'Sheet1'!$L$16"}</definedName>
    <definedName name="CoCauN" localSheetId="2" hidden="1">{"'Sheet1'!$L$16"}</definedName>
    <definedName name="CoCauN" localSheetId="8" hidden="1">{"'Sheet1'!$L$16"}</definedName>
    <definedName name="CoCauN" hidden="1">{"'Sheet1'!$L$16"}</definedName>
    <definedName name="Cocbetong" localSheetId="7">#REF!</definedName>
    <definedName name="Cocbetong" localSheetId="2">#REF!</definedName>
    <definedName name="Cocbetong" localSheetId="8">#REF!</definedName>
    <definedName name="Cocbetong" localSheetId="5">#REF!</definedName>
    <definedName name="Cocbetong">#REF!</definedName>
    <definedName name="cocbtct" localSheetId="7">#REF!</definedName>
    <definedName name="cocbtct" localSheetId="2">#REF!</definedName>
    <definedName name="cocbtct" localSheetId="8">#REF!</definedName>
    <definedName name="cocbtct" localSheetId="5">#REF!</definedName>
    <definedName name="cocbtct">#REF!</definedName>
    <definedName name="cocot" localSheetId="7">#REF!</definedName>
    <definedName name="cocot" localSheetId="2">#REF!</definedName>
    <definedName name="cocot" localSheetId="8">#REF!</definedName>
    <definedName name="cocot" localSheetId="5">#REF!</definedName>
    <definedName name="cocot">#REF!</definedName>
    <definedName name="cocott" localSheetId="7">#REF!</definedName>
    <definedName name="cocott" localSheetId="2">#REF!</definedName>
    <definedName name="cocott" localSheetId="8">#REF!</definedName>
    <definedName name="cocott" localSheetId="5">#REF!</definedName>
    <definedName name="cocott">#REF!</definedName>
    <definedName name="cocvt" localSheetId="7">#REF!</definedName>
    <definedName name="cocvt" localSheetId="2">#REF!</definedName>
    <definedName name="cocvt" localSheetId="8">#REF!</definedName>
    <definedName name="cocvt" localSheetId="5">#REF!</definedName>
    <definedName name="cocvt">#REF!</definedName>
    <definedName name="Code" localSheetId="7" hidden="1">#REF!</definedName>
    <definedName name="Code" localSheetId="2" hidden="1">#REF!</definedName>
    <definedName name="Code" localSheetId="8" hidden="1">#REF!</definedName>
    <definedName name="Code" localSheetId="5" hidden="1">#REF!</definedName>
    <definedName name="Code" hidden="1">#REF!</definedName>
    <definedName name="coi" localSheetId="2">'[65]MTL$-INTER'!#REF!</definedName>
    <definedName name="coi" localSheetId="5">'[65]MTL$-INTER'!#REF!</definedName>
    <definedName name="coi">'[65]MTL$-INTER'!#REF!</definedName>
    <definedName name="Cöï_ly_vaän_chuyeãn" localSheetId="7">#REF!</definedName>
    <definedName name="Cöï_ly_vaän_chuyeãn" localSheetId="2">#REF!</definedName>
    <definedName name="Cöï_ly_vaän_chuyeãn" localSheetId="8">#REF!</definedName>
    <definedName name="Cöï_ly_vaän_chuyeãn" localSheetId="5">#REF!</definedName>
    <definedName name="Cöï_ly_vaän_chuyeãn">#REF!</definedName>
    <definedName name="CÖÏ_LY_VAÄN_CHUYEÅN" localSheetId="7">#REF!</definedName>
    <definedName name="CÖÏ_LY_VAÄN_CHUYEÅN" localSheetId="2">#REF!</definedName>
    <definedName name="CÖÏ_LY_VAÄN_CHUYEÅN" localSheetId="8">#REF!</definedName>
    <definedName name="CÖÏ_LY_VAÄN_CHUYEÅN" localSheetId="5">#REF!</definedName>
    <definedName name="CÖÏ_LY_VAÄN_CHUYEÅN">#REF!</definedName>
    <definedName name="cokhihoachat">[66]TTVanChuyen!$J$5</definedName>
    <definedName name="COMMON" localSheetId="7">#REF!</definedName>
    <definedName name="COMMON" localSheetId="2">#REF!</definedName>
    <definedName name="COMMON" localSheetId="8">#REF!</definedName>
    <definedName name="COMMON" localSheetId="5">#REF!</definedName>
    <definedName name="COMMON">#REF!</definedName>
    <definedName name="comong" localSheetId="7">#REF!</definedName>
    <definedName name="comong" localSheetId="2">#REF!</definedName>
    <definedName name="comong" localSheetId="8">#REF!</definedName>
    <definedName name="comong" localSheetId="5">#REF!</definedName>
    <definedName name="comong">#REF!</definedName>
    <definedName name="CON_EQP_COS" localSheetId="7">#REF!</definedName>
    <definedName name="CON_EQP_COS" localSheetId="2">#REF!</definedName>
    <definedName name="CON_EQP_COS" localSheetId="8">#REF!</definedName>
    <definedName name="CON_EQP_COS" localSheetId="5">#REF!</definedName>
    <definedName name="CON_EQP_COS">#REF!</definedName>
    <definedName name="CON_EQP_COST" localSheetId="7">#REF!</definedName>
    <definedName name="CON_EQP_COST" localSheetId="2">#REF!</definedName>
    <definedName name="CON_EQP_COST" localSheetId="8">#REF!</definedName>
    <definedName name="CON_EQP_COST" localSheetId="5">#REF!</definedName>
    <definedName name="CON_EQP_COST">#REF!</definedName>
    <definedName name="Concrete" localSheetId="2">'[67]DGchitiet '!#REF!</definedName>
    <definedName name="Concrete" localSheetId="5">'[67]DGchitiet '!#REF!</definedName>
    <definedName name="Concrete">'[67]DGchitiet '!#REF!</definedName>
    <definedName name="Cong_HM_DTCT" localSheetId="7">#REF!</definedName>
    <definedName name="Cong_HM_DTCT" localSheetId="2">#REF!</definedName>
    <definedName name="Cong_HM_DTCT" localSheetId="8">#REF!</definedName>
    <definedName name="Cong_HM_DTCT" localSheetId="5">#REF!</definedName>
    <definedName name="Cong_HM_DTCT">#REF!</definedName>
    <definedName name="Cong_M_DTCT" localSheetId="7">#REF!</definedName>
    <definedName name="Cong_M_DTCT" localSheetId="2">#REF!</definedName>
    <definedName name="Cong_M_DTCT" localSheetId="8">#REF!</definedName>
    <definedName name="Cong_M_DTCT" localSheetId="5">#REF!</definedName>
    <definedName name="Cong_M_DTCT">#REF!</definedName>
    <definedName name="Cong_NC_DTCT" localSheetId="7">#REF!</definedName>
    <definedName name="Cong_NC_DTCT" localSheetId="2">#REF!</definedName>
    <definedName name="Cong_NC_DTCT" localSheetId="8">#REF!</definedName>
    <definedName name="Cong_NC_DTCT" localSheetId="5">#REF!</definedName>
    <definedName name="Cong_NC_DTCT">#REF!</definedName>
    <definedName name="Cong_suat">'[68]Ket qua'!$L$4:$L$531</definedName>
    <definedName name="Cong_suat_dat" localSheetId="7">#REF!</definedName>
    <definedName name="Cong_suat_dat" localSheetId="2">#REF!</definedName>
    <definedName name="Cong_suat_dat" localSheetId="8">#REF!</definedName>
    <definedName name="Cong_suat_dat" localSheetId="5">#REF!</definedName>
    <definedName name="Cong_suat_dat">#REF!</definedName>
    <definedName name="Cong_VL_DTCT" localSheetId="7">#REF!</definedName>
    <definedName name="Cong_VL_DTCT" localSheetId="2">#REF!</definedName>
    <definedName name="Cong_VL_DTCT" localSheetId="8">#REF!</definedName>
    <definedName name="Cong_VL_DTCT" localSheetId="5">#REF!</definedName>
    <definedName name="Cong_VL_DTCT">#REF!</definedName>
    <definedName name="cong1x15" localSheetId="2">[5]giathanh1!#REF!</definedName>
    <definedName name="cong1x15" localSheetId="5">[5]giathanh1!#REF!</definedName>
    <definedName name="cong1x15">[5]giathanh1!#REF!</definedName>
    <definedName name="congbengam" localSheetId="7">#REF!</definedName>
    <definedName name="congbengam" localSheetId="2">#REF!</definedName>
    <definedName name="congbengam" localSheetId="8">#REF!</definedName>
    <definedName name="congbengam" localSheetId="5">#REF!</definedName>
    <definedName name="congbengam">#REF!</definedName>
    <definedName name="congbenuoc" localSheetId="7">#REF!</definedName>
    <definedName name="congbenuoc" localSheetId="2">#REF!</definedName>
    <definedName name="congbenuoc" localSheetId="8">#REF!</definedName>
    <definedName name="congbenuoc" localSheetId="5">#REF!</definedName>
    <definedName name="congbenuoc">#REF!</definedName>
    <definedName name="congcoc" localSheetId="7">#REF!</definedName>
    <definedName name="congcoc" localSheetId="2">#REF!</definedName>
    <definedName name="congcoc" localSheetId="8">#REF!</definedName>
    <definedName name="congcoc" localSheetId="5">#REF!</definedName>
    <definedName name="congcoc">#REF!</definedName>
    <definedName name="congcocot" localSheetId="7">#REF!</definedName>
    <definedName name="congcocot" localSheetId="2">#REF!</definedName>
    <definedName name="congcocot" localSheetId="8">#REF!</definedName>
    <definedName name="congcocot" localSheetId="5">#REF!</definedName>
    <definedName name="congcocot">#REF!</definedName>
    <definedName name="congcocott" localSheetId="7">#REF!</definedName>
    <definedName name="congcocott" localSheetId="2">#REF!</definedName>
    <definedName name="congcocott" localSheetId="8">#REF!</definedName>
    <definedName name="congcocott" localSheetId="5">#REF!</definedName>
    <definedName name="congcocott">#REF!</definedName>
    <definedName name="congcomong" localSheetId="7">#REF!</definedName>
    <definedName name="congcomong" localSheetId="2">#REF!</definedName>
    <definedName name="congcomong" localSheetId="8">#REF!</definedName>
    <definedName name="congcomong" localSheetId="5">#REF!</definedName>
    <definedName name="congcomong">#REF!</definedName>
    <definedName name="congcottron" localSheetId="7">#REF!</definedName>
    <definedName name="congcottron" localSheetId="2">#REF!</definedName>
    <definedName name="congcottron" localSheetId="8">#REF!</definedName>
    <definedName name="congcottron" localSheetId="5">#REF!</definedName>
    <definedName name="congcottron">#REF!</definedName>
    <definedName name="congcotvuong" localSheetId="7">#REF!</definedName>
    <definedName name="congcotvuong" localSheetId="2">#REF!</definedName>
    <definedName name="congcotvuong" localSheetId="8">#REF!</definedName>
    <definedName name="congcotvuong" localSheetId="5">#REF!</definedName>
    <definedName name="congcotvuong">#REF!</definedName>
    <definedName name="congdam" localSheetId="7">#REF!</definedName>
    <definedName name="congdam" localSheetId="2">#REF!</definedName>
    <definedName name="congdam" localSheetId="8">#REF!</definedName>
    <definedName name="congdam" localSheetId="5">#REF!</definedName>
    <definedName name="congdam">#REF!</definedName>
    <definedName name="congdan1" localSheetId="7">#REF!</definedName>
    <definedName name="congdan1" localSheetId="2">#REF!</definedName>
    <definedName name="congdan1" localSheetId="8">#REF!</definedName>
    <definedName name="congdan1" localSheetId="5">#REF!</definedName>
    <definedName name="congdan1">#REF!</definedName>
    <definedName name="congdan2" localSheetId="7">#REF!</definedName>
    <definedName name="congdan2" localSheetId="2">#REF!</definedName>
    <definedName name="congdan2" localSheetId="8">#REF!</definedName>
    <definedName name="congdan2" localSheetId="5">#REF!</definedName>
    <definedName name="congdan2">#REF!</definedName>
    <definedName name="congdandusan" localSheetId="7">#REF!</definedName>
    <definedName name="congdandusan" localSheetId="2">#REF!</definedName>
    <definedName name="congdandusan" localSheetId="8">#REF!</definedName>
    <definedName name="congdandusan" localSheetId="5">#REF!</definedName>
    <definedName name="congdandusan">#REF!</definedName>
    <definedName name="conglanhto" localSheetId="7">#REF!</definedName>
    <definedName name="conglanhto" localSheetId="2">#REF!</definedName>
    <definedName name="conglanhto" localSheetId="8">#REF!</definedName>
    <definedName name="conglanhto" localSheetId="5">#REF!</definedName>
    <definedName name="conglanhto">#REF!</definedName>
    <definedName name="congmong" localSheetId="7">#REF!</definedName>
    <definedName name="congmong" localSheetId="2">#REF!</definedName>
    <definedName name="congmong" localSheetId="8">#REF!</definedName>
    <definedName name="congmong" localSheetId="5">#REF!</definedName>
    <definedName name="congmong">#REF!</definedName>
    <definedName name="congmongbang" localSheetId="7">#REF!</definedName>
    <definedName name="congmongbang" localSheetId="2">#REF!</definedName>
    <definedName name="congmongbang" localSheetId="8">#REF!</definedName>
    <definedName name="congmongbang" localSheetId="5">#REF!</definedName>
    <definedName name="congmongbang">#REF!</definedName>
    <definedName name="congmongdon" localSheetId="7">#REF!</definedName>
    <definedName name="congmongdon" localSheetId="2">#REF!</definedName>
    <definedName name="congmongdon" localSheetId="8">#REF!</definedName>
    <definedName name="congmongdon" localSheetId="5">#REF!</definedName>
    <definedName name="congmongdon">#REF!</definedName>
    <definedName name="congpanen" localSheetId="7">#REF!</definedName>
    <definedName name="congpanen" localSheetId="2">#REF!</definedName>
    <definedName name="congpanen" localSheetId="8">#REF!</definedName>
    <definedName name="congpanen" localSheetId="5">#REF!</definedName>
    <definedName name="congpanen">#REF!</definedName>
    <definedName name="congsan" localSheetId="7">#REF!</definedName>
    <definedName name="congsan" localSheetId="2">#REF!</definedName>
    <definedName name="congsan" localSheetId="8">#REF!</definedName>
    <definedName name="congsan" localSheetId="5">#REF!</definedName>
    <definedName name="congsan">#REF!</definedName>
    <definedName name="congthang" localSheetId="7">#REF!</definedName>
    <definedName name="congthang" localSheetId="2">#REF!</definedName>
    <definedName name="congthang" localSheetId="8">#REF!</definedName>
    <definedName name="congthang" localSheetId="5">#REF!</definedName>
    <definedName name="congthang">#REF!</definedName>
    <definedName name="CongVattu" localSheetId="7">#REF!</definedName>
    <definedName name="CongVattu" localSheetId="2">#REF!</definedName>
    <definedName name="CongVattu" localSheetId="8">#REF!</definedName>
    <definedName name="CongVattu" localSheetId="5">#REF!</definedName>
    <definedName name="CongVattu">#REF!</definedName>
    <definedName name="conrua">'[69]Vat tu'!$B$45</definedName>
    <definedName name="CONST_EQ" localSheetId="7">#REF!</definedName>
    <definedName name="CONST_EQ" localSheetId="2">#REF!</definedName>
    <definedName name="CONST_EQ" localSheetId="8">#REF!</definedName>
    <definedName name="CONST_EQ" localSheetId="5">#REF!</definedName>
    <definedName name="CONST_EQ">#REF!</definedName>
    <definedName name="Coongsvc">[70]gVL!$P$22</definedName>
    <definedName name="coppha" localSheetId="7">#REF!</definedName>
    <definedName name="coppha" localSheetId="2">#REF!</definedName>
    <definedName name="coppha" localSheetId="8">#REF!</definedName>
    <definedName name="coppha" localSheetId="5">#REF!</definedName>
    <definedName name="coppha">#REF!</definedName>
    <definedName name="COT" localSheetId="7">#REF!</definedName>
    <definedName name="COT" localSheetId="2">#REF!</definedName>
    <definedName name="COT" localSheetId="8">#REF!</definedName>
    <definedName name="COT" localSheetId="5">#REF!</definedName>
    <definedName name="COT">#REF!</definedName>
    <definedName name="Cot_thep">[5]Du_lieu!$C$19</definedName>
    <definedName name="cot7.5" localSheetId="7">#REF!</definedName>
    <definedName name="cot7.5" localSheetId="2">#REF!</definedName>
    <definedName name="cot7.5" localSheetId="8">#REF!</definedName>
    <definedName name="cot7.5" localSheetId="5">#REF!</definedName>
    <definedName name="cot7.5">#REF!</definedName>
    <definedName name="cot8.5" localSheetId="7">#REF!</definedName>
    <definedName name="cot8.5" localSheetId="2">#REF!</definedName>
    <definedName name="cot8.5" localSheetId="8">#REF!</definedName>
    <definedName name="cot8.5" localSheetId="5">#REF!</definedName>
    <definedName name="cot8.5">#REF!</definedName>
    <definedName name="COTBTPCP" localSheetId="7">#REF!</definedName>
    <definedName name="COTBTPCP" localSheetId="2">#REF!</definedName>
    <definedName name="COTBTPCP" localSheetId="8">#REF!</definedName>
    <definedName name="COTBTPCP" localSheetId="5">#REF!</definedName>
    <definedName name="COTBTPCP">#REF!</definedName>
    <definedName name="CotBTtronVuong" localSheetId="7">#REF!</definedName>
    <definedName name="CotBTtronVuong" localSheetId="2">#REF!</definedName>
    <definedName name="CotBTtronVuong" localSheetId="8">#REF!</definedName>
    <definedName name="CotBTtronVuong" localSheetId="5">#REF!</definedName>
    <definedName name="CotBTtronVuong">#REF!</definedName>
    <definedName name="cotpha">[71]TT_10KV!$H$323</definedName>
    <definedName name="Cotsatma">9726</definedName>
    <definedName name="Cotthepma">9726</definedName>
    <definedName name="cottron" localSheetId="7">#REF!</definedName>
    <definedName name="cottron" localSheetId="2">#REF!</definedName>
    <definedName name="cottron" localSheetId="8">#REF!</definedName>
    <definedName name="cottron" localSheetId="5">#REF!</definedName>
    <definedName name="cottron">#REF!</definedName>
    <definedName name="cotvuong" localSheetId="7">#REF!</definedName>
    <definedName name="cotvuong" localSheetId="2">#REF!</definedName>
    <definedName name="cotvuong" localSheetId="8">#REF!</definedName>
    <definedName name="cotvuong" localSheetId="5">#REF!</definedName>
    <definedName name="cotvuong">#REF!</definedName>
    <definedName name="COVER" localSheetId="7">#REF!</definedName>
    <definedName name="COVER" localSheetId="2">#REF!</definedName>
    <definedName name="COVER" localSheetId="8">#REF!</definedName>
    <definedName name="COVER" localSheetId="5">#REF!</definedName>
    <definedName name="COVER">#REF!</definedName>
    <definedName name="CP" localSheetId="7" hidden="1">#REF!</definedName>
    <definedName name="CP" localSheetId="2" hidden="1">#REF!</definedName>
    <definedName name="CP" localSheetId="8" hidden="1">#REF!</definedName>
    <definedName name="CP" localSheetId="5" hidden="1">#REF!</definedName>
    <definedName name="CP" hidden="1">#REF!</definedName>
    <definedName name="CP.M10.1a" localSheetId="2">'[72]Giai trinh'!#REF!</definedName>
    <definedName name="CP.M10.1a" localSheetId="5">'[72]Giai trinh'!#REF!</definedName>
    <definedName name="CP.M10.1a">'[72]Giai trinh'!#REF!</definedName>
    <definedName name="CP.M10.1b" localSheetId="2">'[72]Giai trinh'!#REF!</definedName>
    <definedName name="CP.M10.1b" localSheetId="5">'[72]Giai trinh'!#REF!</definedName>
    <definedName name="CP.M10.1b">'[72]Giai trinh'!#REF!</definedName>
    <definedName name="CP.M10.1c" localSheetId="2">'[72]Giai trinh'!#REF!</definedName>
    <definedName name="CP.M10.1c" localSheetId="5">'[72]Giai trinh'!#REF!</definedName>
    <definedName name="CP.M10.1c">'[72]Giai trinh'!#REF!</definedName>
    <definedName name="CP.M10.1d" localSheetId="2">'[72]Giai trinh'!#REF!</definedName>
    <definedName name="CP.M10.1d" localSheetId="5">'[72]Giai trinh'!#REF!</definedName>
    <definedName name="CP.M10.1d">'[72]Giai trinh'!#REF!</definedName>
    <definedName name="CP.M10.1e" localSheetId="2">'[72]Giai trinh'!#REF!</definedName>
    <definedName name="CP.M10.1e" localSheetId="5">'[72]Giai trinh'!#REF!</definedName>
    <definedName name="CP.M10.1e">'[72]Giai trinh'!#REF!</definedName>
    <definedName name="CP.M10.2a" localSheetId="2">'[72]Giai trinh'!#REF!</definedName>
    <definedName name="CP.M10.2a" localSheetId="5">'[72]Giai trinh'!#REF!</definedName>
    <definedName name="CP.M10.2a">'[72]Giai trinh'!#REF!</definedName>
    <definedName name="CP.M10.2b" localSheetId="2">'[72]Giai trinh'!#REF!</definedName>
    <definedName name="CP.M10.2b" localSheetId="5">'[72]Giai trinh'!#REF!</definedName>
    <definedName name="CP.M10.2b">'[72]Giai trinh'!#REF!</definedName>
    <definedName name="CP.M10.2c" localSheetId="2">'[72]Giai trinh'!#REF!</definedName>
    <definedName name="CP.M10.2c" localSheetId="5">'[72]Giai trinh'!#REF!</definedName>
    <definedName name="CP.M10.2c">'[72]Giai trinh'!#REF!</definedName>
    <definedName name="CP.M10.2d" localSheetId="2">'[72]Giai trinh'!#REF!</definedName>
    <definedName name="CP.M10.2d" localSheetId="5">'[72]Giai trinh'!#REF!</definedName>
    <definedName name="CP.M10.2d">'[72]Giai trinh'!#REF!</definedName>
    <definedName name="CP.M10.2e" localSheetId="2">'[72]Giai trinh'!#REF!</definedName>
    <definedName name="CP.M10.2e" localSheetId="5">'[72]Giai trinh'!#REF!</definedName>
    <definedName name="CP.M10.2e">'[72]Giai trinh'!#REF!</definedName>
    <definedName name="CP.MDTa" localSheetId="2">'[72]Giai trinh'!#REF!</definedName>
    <definedName name="CP.MDTa" localSheetId="5">'[72]Giai trinh'!#REF!</definedName>
    <definedName name="CP.MDTa">'[72]Giai trinh'!#REF!</definedName>
    <definedName name="CP.MDTb" localSheetId="2">'[72]Giai trinh'!#REF!</definedName>
    <definedName name="CP.MDTb" localSheetId="5">'[72]Giai trinh'!#REF!</definedName>
    <definedName name="CP.MDTb">'[72]Giai trinh'!#REF!</definedName>
    <definedName name="CP.MDTc" localSheetId="2">'[72]Giai trinh'!#REF!</definedName>
    <definedName name="CP.MDTc" localSheetId="5">'[72]Giai trinh'!#REF!</definedName>
    <definedName name="CP.MDTc">'[72]Giai trinh'!#REF!</definedName>
    <definedName name="CP.MDTd" localSheetId="2">'[72]Giai trinh'!#REF!</definedName>
    <definedName name="CP.MDTd" localSheetId="5">'[72]Giai trinh'!#REF!</definedName>
    <definedName name="CP.MDTd">'[72]Giai trinh'!#REF!</definedName>
    <definedName name="CP.MDTe" localSheetId="2">'[72]Giai trinh'!#REF!</definedName>
    <definedName name="CP.MDTe" localSheetId="5">'[72]Giai trinh'!#REF!</definedName>
    <definedName name="CP.MDTe">'[72]Giai trinh'!#REF!</definedName>
    <definedName name="CPC" localSheetId="7">#REF!</definedName>
    <definedName name="CPC" localSheetId="2">#REF!</definedName>
    <definedName name="CPC" localSheetId="8">#REF!</definedName>
    <definedName name="CPC" localSheetId="5">#REF!</definedName>
    <definedName name="CPC">#REF!</definedName>
    <definedName name="CPCNT">[73]DLDT!$B$3</definedName>
    <definedName name="cpd">[74]gVL!$Q$20</definedName>
    <definedName name="cpdd">[29]gVL!$N$17</definedName>
    <definedName name="cpdd1" localSheetId="2">[75]Gvl!#REF!</definedName>
    <definedName name="cpdd1" localSheetId="5">[75]Gvl!#REF!</definedName>
    <definedName name="cpdd1">[75]Gvl!#REF!</definedName>
    <definedName name="cpdd2">[76]gVL!$P$19</definedName>
    <definedName name="CPK" localSheetId="7">#REF!</definedName>
    <definedName name="CPK" localSheetId="2">#REF!</definedName>
    <definedName name="CPK" localSheetId="8">#REF!</definedName>
    <definedName name="CPK" localSheetId="5">#REF!</definedName>
    <definedName name="CPK">#REF!</definedName>
    <definedName name="cpkhac" localSheetId="2">[77]GiaVL!#REF!</definedName>
    <definedName name="cpkhac" localSheetId="5">[77]GiaVL!#REF!</definedName>
    <definedName name="cpkhac">[77]GiaVL!#REF!</definedName>
    <definedName name="cpmtc" localSheetId="7">#REF!</definedName>
    <definedName name="cpmtc" localSheetId="2">#REF!</definedName>
    <definedName name="cpmtc" localSheetId="8">#REF!</definedName>
    <definedName name="cpmtc" localSheetId="5">#REF!</definedName>
    <definedName name="cpmtc">#REF!</definedName>
    <definedName name="cpnc" localSheetId="7">#REF!</definedName>
    <definedName name="cpnc" localSheetId="2">#REF!</definedName>
    <definedName name="cpnc" localSheetId="8">#REF!</definedName>
    <definedName name="cpnc" localSheetId="5">#REF!</definedName>
    <definedName name="cpnc">#REF!</definedName>
    <definedName name="CPTB" localSheetId="7">#REF!</definedName>
    <definedName name="CPTB" localSheetId="2">#REF!</definedName>
    <definedName name="CPTB" localSheetId="8">#REF!</definedName>
    <definedName name="CPTB" localSheetId="5">#REF!</definedName>
    <definedName name="CPTB">#REF!</definedName>
    <definedName name="cptt" localSheetId="7">#REF!</definedName>
    <definedName name="cptt" localSheetId="2">#REF!</definedName>
    <definedName name="cptt" localSheetId="8">#REF!</definedName>
    <definedName name="cptt" localSheetId="5">#REF!</definedName>
    <definedName name="cptt">#REF!</definedName>
    <definedName name="CPVC100" localSheetId="7">#REF!</definedName>
    <definedName name="CPVC100" localSheetId="2">#REF!</definedName>
    <definedName name="CPVC100" localSheetId="8">#REF!</definedName>
    <definedName name="CPVC100" localSheetId="5">#REF!</definedName>
    <definedName name="CPVC100">#REF!</definedName>
    <definedName name="CPVC1KM">'[5]TH VL, NC, DDHT Thanhphuoc'!$J$19</definedName>
    <definedName name="CPVC35" localSheetId="7">#REF!</definedName>
    <definedName name="CPVC35" localSheetId="2">#REF!</definedName>
    <definedName name="CPVC35" localSheetId="8">#REF!</definedName>
    <definedName name="CPVC35" localSheetId="5">#REF!</definedName>
    <definedName name="CPVC35">#REF!</definedName>
    <definedName name="CPVCDN" localSheetId="2">#REF!</definedName>
    <definedName name="CPVCDN" localSheetId="5">#REF!</definedName>
    <definedName name="CPVCDN">#REF!</definedName>
    <definedName name="cpvl" localSheetId="7">#REF!</definedName>
    <definedName name="cpvl" localSheetId="2">#REF!</definedName>
    <definedName name="cpvl" localSheetId="8">#REF!</definedName>
    <definedName name="cpvl" localSheetId="5">#REF!</definedName>
    <definedName name="cpvl">#REF!</definedName>
    <definedName name="CPX" localSheetId="2">[31]Sheet1!#REF!</definedName>
    <definedName name="CPX" localSheetId="5">[31]Sheet1!#REF!</definedName>
    <definedName name="CPX">[31]Sheet1!#REF!</definedName>
    <definedName name="CPY" localSheetId="2">[31]Sheet1!#REF!</definedName>
    <definedName name="CPY" localSheetId="5">[31]Sheet1!#REF!</definedName>
    <definedName name="CPY">[31]Sheet1!#REF!</definedName>
    <definedName name="CRD" localSheetId="7">#REF!</definedName>
    <definedName name="CRD" localSheetId="2">#REF!</definedName>
    <definedName name="CRD" localSheetId="8">#REF!</definedName>
    <definedName name="CRD" localSheetId="5">#REF!</definedName>
    <definedName name="CRD">#REF!</definedName>
    <definedName name="CRIT1" localSheetId="7">#REF!</definedName>
    <definedName name="CRIT1" localSheetId="2">#REF!</definedName>
    <definedName name="CRIT1" localSheetId="8">#REF!</definedName>
    <definedName name="CRIT1" localSheetId="5">#REF!</definedName>
    <definedName name="CRIT1">#REF!</definedName>
    <definedName name="CRIT10" localSheetId="7">#REF!</definedName>
    <definedName name="CRIT10" localSheetId="2">#REF!</definedName>
    <definedName name="CRIT10" localSheetId="8">#REF!</definedName>
    <definedName name="CRIT10" localSheetId="5">#REF!</definedName>
    <definedName name="CRIT10">#REF!</definedName>
    <definedName name="CRIT2" localSheetId="7">#REF!</definedName>
    <definedName name="CRIT2" localSheetId="2">#REF!</definedName>
    <definedName name="CRIT2" localSheetId="8">#REF!</definedName>
    <definedName name="CRIT2" localSheetId="5">#REF!</definedName>
    <definedName name="CRIT2">#REF!</definedName>
    <definedName name="CRIT3" localSheetId="7">#REF!</definedName>
    <definedName name="CRIT3" localSheetId="2">#REF!</definedName>
    <definedName name="CRIT3" localSheetId="8">#REF!</definedName>
    <definedName name="CRIT3" localSheetId="5">#REF!</definedName>
    <definedName name="CRIT3">#REF!</definedName>
    <definedName name="CRIT4" localSheetId="7">#REF!</definedName>
    <definedName name="CRIT4" localSheetId="2">#REF!</definedName>
    <definedName name="CRIT4" localSheetId="8">#REF!</definedName>
    <definedName name="CRIT4" localSheetId="5">#REF!</definedName>
    <definedName name="CRIT4">#REF!</definedName>
    <definedName name="CRIT5" localSheetId="7">#REF!</definedName>
    <definedName name="CRIT5" localSheetId="2">#REF!</definedName>
    <definedName name="CRIT5" localSheetId="8">#REF!</definedName>
    <definedName name="CRIT5" localSheetId="5">#REF!</definedName>
    <definedName name="CRIT5">#REF!</definedName>
    <definedName name="CRIT6" localSheetId="7">#REF!</definedName>
    <definedName name="CRIT6" localSheetId="2">#REF!</definedName>
    <definedName name="CRIT6" localSheetId="8">#REF!</definedName>
    <definedName name="CRIT6" localSheetId="5">#REF!</definedName>
    <definedName name="CRIT6">#REF!</definedName>
    <definedName name="CRIT7" localSheetId="7">#REF!</definedName>
    <definedName name="CRIT7" localSheetId="2">#REF!</definedName>
    <definedName name="CRIT7" localSheetId="8">#REF!</definedName>
    <definedName name="CRIT7" localSheetId="5">#REF!</definedName>
    <definedName name="CRIT7">#REF!</definedName>
    <definedName name="CRIT8" localSheetId="7">#REF!</definedName>
    <definedName name="CRIT8" localSheetId="2">#REF!</definedName>
    <definedName name="CRIT8" localSheetId="8">#REF!</definedName>
    <definedName name="CRIT8" localSheetId="5">#REF!</definedName>
    <definedName name="CRIT8">#REF!</definedName>
    <definedName name="CRIT9" localSheetId="7">#REF!</definedName>
    <definedName name="CRIT9" localSheetId="2">#REF!</definedName>
    <definedName name="CRIT9" localSheetId="8">#REF!</definedName>
    <definedName name="CRIT9" localSheetId="5">#REF!</definedName>
    <definedName name="CRIT9">#REF!</definedName>
    <definedName name="_xlnm.Criteria" localSheetId="2">[78]SILICATE!#REF!</definedName>
    <definedName name="_xlnm.Criteria" localSheetId="5">[78]SILICATE!#REF!</definedName>
    <definedName name="_xlnm.Criteria">[78]SILICATE!#REF!</definedName>
    <definedName name="CRITINST" localSheetId="7">#REF!</definedName>
    <definedName name="CRITINST" localSheetId="2">#REF!</definedName>
    <definedName name="CRITINST" localSheetId="8">#REF!</definedName>
    <definedName name="CRITINST" localSheetId="5">#REF!</definedName>
    <definedName name="CRITINST">#REF!</definedName>
    <definedName name="CRITPURC" localSheetId="7">#REF!</definedName>
    <definedName name="CRITPURC" localSheetId="2">#REF!</definedName>
    <definedName name="CRITPURC" localSheetId="8">#REF!</definedName>
    <definedName name="CRITPURC" localSheetId="5">#REF!</definedName>
    <definedName name="CRITPURC">#REF!</definedName>
    <definedName name="CRS" localSheetId="7">#REF!</definedName>
    <definedName name="CRS" localSheetId="2">#REF!</definedName>
    <definedName name="CRS" localSheetId="8">#REF!</definedName>
    <definedName name="CRS" localSheetId="5">#REF!</definedName>
    <definedName name="CRS">#REF!</definedName>
    <definedName name="CS" localSheetId="7">#REF!</definedName>
    <definedName name="CS" localSheetId="2">#REF!</definedName>
    <definedName name="CS" localSheetId="8">#REF!</definedName>
    <definedName name="CS" localSheetId="5">#REF!</definedName>
    <definedName name="CS">#REF!</definedName>
    <definedName name="CS_10" localSheetId="7">#REF!</definedName>
    <definedName name="CS_10" localSheetId="2">#REF!</definedName>
    <definedName name="CS_10" localSheetId="8">#REF!</definedName>
    <definedName name="CS_10" localSheetId="5">#REF!</definedName>
    <definedName name="CS_10">#REF!</definedName>
    <definedName name="CS_100" localSheetId="7">#REF!</definedName>
    <definedName name="CS_100" localSheetId="2">#REF!</definedName>
    <definedName name="CS_100" localSheetId="8">#REF!</definedName>
    <definedName name="CS_100" localSheetId="5">#REF!</definedName>
    <definedName name="CS_100">#REF!</definedName>
    <definedName name="CS_10S" localSheetId="7">#REF!</definedName>
    <definedName name="CS_10S" localSheetId="2">#REF!</definedName>
    <definedName name="CS_10S" localSheetId="8">#REF!</definedName>
    <definedName name="CS_10S" localSheetId="5">#REF!</definedName>
    <definedName name="CS_10S">#REF!</definedName>
    <definedName name="CS_120" localSheetId="7">#REF!</definedName>
    <definedName name="CS_120" localSheetId="2">#REF!</definedName>
    <definedName name="CS_120" localSheetId="8">#REF!</definedName>
    <definedName name="CS_120" localSheetId="5">#REF!</definedName>
    <definedName name="CS_120">#REF!</definedName>
    <definedName name="CS_140" localSheetId="7">#REF!</definedName>
    <definedName name="CS_140" localSheetId="2">#REF!</definedName>
    <definedName name="CS_140" localSheetId="8">#REF!</definedName>
    <definedName name="CS_140" localSheetId="5">#REF!</definedName>
    <definedName name="CS_140">#REF!</definedName>
    <definedName name="CS_160" localSheetId="7">#REF!</definedName>
    <definedName name="CS_160" localSheetId="2">#REF!</definedName>
    <definedName name="CS_160" localSheetId="8">#REF!</definedName>
    <definedName name="CS_160" localSheetId="5">#REF!</definedName>
    <definedName name="CS_160">#REF!</definedName>
    <definedName name="CS_20" localSheetId="7">#REF!</definedName>
    <definedName name="CS_20" localSheetId="2">#REF!</definedName>
    <definedName name="CS_20" localSheetId="8">#REF!</definedName>
    <definedName name="CS_20" localSheetId="5">#REF!</definedName>
    <definedName name="CS_20">#REF!</definedName>
    <definedName name="CS_30" localSheetId="7">#REF!</definedName>
    <definedName name="CS_30" localSheetId="2">#REF!</definedName>
    <definedName name="CS_30" localSheetId="8">#REF!</definedName>
    <definedName name="CS_30" localSheetId="5">#REF!</definedName>
    <definedName name="CS_30">#REF!</definedName>
    <definedName name="CS_40" localSheetId="7">#REF!</definedName>
    <definedName name="CS_40" localSheetId="2">#REF!</definedName>
    <definedName name="CS_40" localSheetId="8">#REF!</definedName>
    <definedName name="CS_40" localSheetId="5">#REF!</definedName>
    <definedName name="CS_40">#REF!</definedName>
    <definedName name="CS_40S" localSheetId="7">#REF!</definedName>
    <definedName name="CS_40S" localSheetId="2">#REF!</definedName>
    <definedName name="CS_40S" localSheetId="8">#REF!</definedName>
    <definedName name="CS_40S" localSheetId="5">#REF!</definedName>
    <definedName name="CS_40S">#REF!</definedName>
    <definedName name="CS_5S" localSheetId="7">#REF!</definedName>
    <definedName name="CS_5S" localSheetId="2">#REF!</definedName>
    <definedName name="CS_5S" localSheetId="8">#REF!</definedName>
    <definedName name="CS_5S" localSheetId="5">#REF!</definedName>
    <definedName name="CS_5S">#REF!</definedName>
    <definedName name="CS_60" localSheetId="7">#REF!</definedName>
    <definedName name="CS_60" localSheetId="2">#REF!</definedName>
    <definedName name="CS_60" localSheetId="8">#REF!</definedName>
    <definedName name="CS_60" localSheetId="5">#REF!</definedName>
    <definedName name="CS_60">#REF!</definedName>
    <definedName name="CS_80" localSheetId="7">#REF!</definedName>
    <definedName name="CS_80" localSheetId="2">#REF!</definedName>
    <definedName name="CS_80" localSheetId="8">#REF!</definedName>
    <definedName name="CS_80" localSheetId="5">#REF!</definedName>
    <definedName name="CS_80">#REF!</definedName>
    <definedName name="CS_80S" localSheetId="7">#REF!</definedName>
    <definedName name="CS_80S" localSheetId="2">#REF!</definedName>
    <definedName name="CS_80S" localSheetId="8">#REF!</definedName>
    <definedName name="CS_80S" localSheetId="5">#REF!</definedName>
    <definedName name="CS_80S">#REF!</definedName>
    <definedName name="CS_STD" localSheetId="7">#REF!</definedName>
    <definedName name="CS_STD" localSheetId="2">#REF!</definedName>
    <definedName name="CS_STD" localSheetId="8">#REF!</definedName>
    <definedName name="CS_STD" localSheetId="5">#REF!</definedName>
    <definedName name="CS_STD">#REF!</definedName>
    <definedName name="CS_XS" localSheetId="7">#REF!</definedName>
    <definedName name="CS_XS" localSheetId="2">#REF!</definedName>
    <definedName name="CS_XS" localSheetId="8">#REF!</definedName>
    <definedName name="CS_XS" localSheetId="5">#REF!</definedName>
    <definedName name="CS_XS">#REF!</definedName>
    <definedName name="CS_XXS" localSheetId="7">#REF!</definedName>
    <definedName name="CS_XXS" localSheetId="2">#REF!</definedName>
    <definedName name="CS_XXS" localSheetId="8">#REF!</definedName>
    <definedName name="CS_XXS" localSheetId="5">#REF!</definedName>
    <definedName name="CS_XXS">#REF!</definedName>
    <definedName name="csd3p" localSheetId="7">#REF!</definedName>
    <definedName name="csd3p" localSheetId="2">#REF!</definedName>
    <definedName name="csd3p" localSheetId="8">#REF!</definedName>
    <definedName name="csd3p" localSheetId="5">#REF!</definedName>
    <definedName name="csd3p">#REF!</definedName>
    <definedName name="csddg1p" localSheetId="7">#REF!</definedName>
    <definedName name="csddg1p" localSheetId="2">#REF!</definedName>
    <definedName name="csddg1p" localSheetId="8">#REF!</definedName>
    <definedName name="csddg1p" localSheetId="5">#REF!</definedName>
    <definedName name="csddg1p">#REF!</definedName>
    <definedName name="csddt1p" localSheetId="7">#REF!</definedName>
    <definedName name="csddt1p" localSheetId="2">#REF!</definedName>
    <definedName name="csddt1p" localSheetId="8">#REF!</definedName>
    <definedName name="csddt1p" localSheetId="5">#REF!</definedName>
    <definedName name="csddt1p">#REF!</definedName>
    <definedName name="csht3p" localSheetId="7">#REF!</definedName>
    <definedName name="csht3p" localSheetId="2">#REF!</definedName>
    <definedName name="csht3p" localSheetId="8">#REF!</definedName>
    <definedName name="csht3p" localSheetId="5">#REF!</definedName>
    <definedName name="csht3p">#REF!</definedName>
    <definedName name="CSX" localSheetId="2">[31]Sheet1!#REF!</definedName>
    <definedName name="CSX" localSheetId="5">[31]Sheet1!#REF!</definedName>
    <definedName name="CSX">[31]Sheet1!#REF!</definedName>
    <definedName name="CSY" localSheetId="2">[31]Sheet1!#REF!</definedName>
    <definedName name="CSY" localSheetId="5">[31]Sheet1!#REF!</definedName>
    <definedName name="CSY">[31]Sheet1!#REF!</definedName>
    <definedName name="ct">'[79]BK-C T'!$A$4:$E$36</definedName>
    <definedName name="CT.M10.1" localSheetId="2">'[72]Giai trinh'!#REF!</definedName>
    <definedName name="CT.M10.1" localSheetId="5">'[72]Giai trinh'!#REF!</definedName>
    <definedName name="CT.M10.1">'[72]Giai trinh'!#REF!</definedName>
    <definedName name="CT.M10.2" localSheetId="2">'[72]Giai trinh'!#REF!</definedName>
    <definedName name="CT.M10.2" localSheetId="5">'[72]Giai trinh'!#REF!</definedName>
    <definedName name="CT.M10.2">'[72]Giai trinh'!#REF!</definedName>
    <definedName name="CT.MDT" localSheetId="2">'[72]Giai trinh'!#REF!</definedName>
    <definedName name="CT.MDT" localSheetId="5">'[72]Giai trinh'!#REF!</definedName>
    <definedName name="CT.MDT">'[72]Giai trinh'!#REF!</definedName>
    <definedName name="CT_03">'[56]Gia vat tu'!$E$52</definedName>
    <definedName name="CT_50" localSheetId="7">#REF!</definedName>
    <definedName name="CT_50" localSheetId="2">#REF!</definedName>
    <definedName name="CT_50" localSheetId="8">#REF!</definedName>
    <definedName name="CT_50" localSheetId="5">#REF!</definedName>
    <definedName name="CT_50">#REF!</definedName>
    <definedName name="CT_KSTK" localSheetId="7">#REF!</definedName>
    <definedName name="CT_KSTK" localSheetId="2">#REF!</definedName>
    <definedName name="CT_KSTK" localSheetId="8">#REF!</definedName>
    <definedName name="CT_KSTK" localSheetId="5">#REF!</definedName>
    <definedName name="CT_KSTK">#REF!</definedName>
    <definedName name="CT_MCX" localSheetId="7">#REF!</definedName>
    <definedName name="CT_MCX" localSheetId="2">#REF!</definedName>
    <definedName name="CT_MCX" localSheetId="8">#REF!</definedName>
    <definedName name="CT_MCX" localSheetId="5">#REF!</definedName>
    <definedName name="CT_MCX">#REF!</definedName>
    <definedName name="ct3_" localSheetId="2">[80]Gia!#REF!</definedName>
    <definedName name="ct3_" localSheetId="5">[80]Gia!#REF!</definedName>
    <definedName name="ct3_">[80]Gia!#REF!</definedName>
    <definedName name="ct5_" localSheetId="2">[80]Gia!#REF!</definedName>
    <definedName name="ct5_" localSheetId="5">[80]Gia!#REF!</definedName>
    <definedName name="ct5_">[80]Gia!#REF!</definedName>
    <definedName name="Ctb" localSheetId="2">'[81]Lç khoan LK1'!#REF!</definedName>
    <definedName name="Ctb" localSheetId="5">'[81]Lç khoan LK1'!#REF!</definedName>
    <definedName name="Ctb">'[81]Lç khoan LK1'!#REF!</definedName>
    <definedName name="CTBT" localSheetId="2">[33]CT35!#REF!</definedName>
    <definedName name="CTBT" localSheetId="5">[33]CT35!#REF!</definedName>
    <definedName name="CTBT">[33]CT35!#REF!</definedName>
    <definedName name="CTBT1" localSheetId="2">[33]CT35!#REF!</definedName>
    <definedName name="CTBT1" localSheetId="5">[33]CT35!#REF!</definedName>
    <definedName name="CTBT1">[33]CT35!#REF!</definedName>
    <definedName name="CTBT2" localSheetId="2">[33]CT35!#REF!</definedName>
    <definedName name="CTBT2" localSheetId="5">[33]CT35!#REF!</definedName>
    <definedName name="CTBT2">[33]CT35!#REF!</definedName>
    <definedName name="CTCT1" localSheetId="7" hidden="1">{"'Sheet1'!$L$16"}</definedName>
    <definedName name="CTCT1" localSheetId="2" hidden="1">{"'Sheet1'!$L$16"}</definedName>
    <definedName name="CTCT1" localSheetId="8" hidden="1">{"'Sheet1'!$L$16"}</definedName>
    <definedName name="CTCT1" hidden="1">{"'Sheet1'!$L$16"}</definedName>
    <definedName name="ctdg" localSheetId="2">[82]ctdg!#REF!</definedName>
    <definedName name="ctdg" localSheetId="5">[82]ctdg!#REF!</definedName>
    <definedName name="ctdg">[82]ctdg!#REF!</definedName>
    <definedName name="ctdn9697" localSheetId="7">#REF!</definedName>
    <definedName name="ctdn9697" localSheetId="2">#REF!</definedName>
    <definedName name="ctdn9697" localSheetId="8">#REF!</definedName>
    <definedName name="ctdn9697" localSheetId="5">#REF!</definedName>
    <definedName name="ctdn9697">#REF!</definedName>
    <definedName name="cti3x15" localSheetId="2">[5]giathanh1!#REF!</definedName>
    <definedName name="cti3x15" localSheetId="5">[5]giathanh1!#REF!</definedName>
    <definedName name="cti3x15">[5]giathanh1!#REF!</definedName>
    <definedName name="ctiep" localSheetId="7">#REF!</definedName>
    <definedName name="ctiep" localSheetId="2">#REF!</definedName>
    <definedName name="ctiep" localSheetId="8">#REF!</definedName>
    <definedName name="ctiep" localSheetId="5">#REF!</definedName>
    <definedName name="ctiep">#REF!</definedName>
    <definedName name="CTIET" localSheetId="7">#REF!</definedName>
    <definedName name="CTIET" localSheetId="2">#REF!</definedName>
    <definedName name="CTIET" localSheetId="8">#REF!</definedName>
    <definedName name="CTIET" localSheetId="5">#REF!</definedName>
    <definedName name="CTIET">#REF!</definedName>
    <definedName name="ctinh">[83]ctinh!$B$8:$F$186</definedName>
    <definedName name="cto" localSheetId="2">[84]THCT!#REF!</definedName>
    <definedName name="cto" localSheetId="5">[84]THCT!#REF!</definedName>
    <definedName name="cto">[84]THCT!#REF!</definedName>
    <definedName name="CTRAM" localSheetId="7">#REF!</definedName>
    <definedName name="CTRAM" localSheetId="2">#REF!</definedName>
    <definedName name="CTRAM" localSheetId="8">#REF!</definedName>
    <definedName name="CTRAM" localSheetId="5">#REF!</definedName>
    <definedName name="CTRAM">#REF!</definedName>
    <definedName name="cu" localSheetId="7">#REF!</definedName>
    <definedName name="cu" localSheetId="2">#REF!</definedName>
    <definedName name="cu" localSheetId="8">#REF!</definedName>
    <definedName name="cu" localSheetId="5">#REF!</definedName>
    <definedName name="cu">#REF!</definedName>
    <definedName name="CU_LY" localSheetId="7">#REF!</definedName>
    <definedName name="CU_LY" localSheetId="2">#REF!</definedName>
    <definedName name="CU_LY" localSheetId="8">#REF!</definedName>
    <definedName name="CU_LY" localSheetId="5">#REF!</definedName>
    <definedName name="CU_LY">#REF!</definedName>
    <definedName name="cu_ly_1">'[85]tra-vat-lieu'!$A$219:$A$319</definedName>
    <definedName name="CU_LY_VAN_CHUYEN_GIA_QUYEN" localSheetId="7">#REF!</definedName>
    <definedName name="CU_LY_VAN_CHUYEN_GIA_QUYEN" localSheetId="2">#REF!</definedName>
    <definedName name="CU_LY_VAN_CHUYEN_GIA_QUYEN" localSheetId="8">#REF!</definedName>
    <definedName name="CU_LY_VAN_CHUYEN_GIA_QUYEN" localSheetId="5">#REF!</definedName>
    <definedName name="CU_LY_VAN_CHUYEN_GIA_QUYEN">#REF!</definedName>
    <definedName name="CU_LY_VAN_CHUYEN_THU_CONG" localSheetId="7">#REF!</definedName>
    <definedName name="CU_LY_VAN_CHUYEN_THU_CONG" localSheetId="2">#REF!</definedName>
    <definedName name="CU_LY_VAN_CHUYEN_THU_CONG" localSheetId="8">#REF!</definedName>
    <definedName name="CU_LY_VAN_CHUYEN_THU_CONG" localSheetId="5">#REF!</definedName>
    <definedName name="CU_LY_VAN_CHUYEN_THU_CONG">#REF!</definedName>
    <definedName name="cui">[29]gVL!$N$39</definedName>
    <definedName name="culy" localSheetId="7">#REF!</definedName>
    <definedName name="culy" localSheetId="2">#REF!</definedName>
    <definedName name="culy" localSheetId="8">#REF!</definedName>
    <definedName name="culy" localSheetId="5">#REF!</definedName>
    <definedName name="culy">#REF!</definedName>
    <definedName name="CuLy_Q" localSheetId="7">#REF!</definedName>
    <definedName name="CuLy_Q" localSheetId="2">#REF!</definedName>
    <definedName name="CuLy_Q" localSheetId="8">#REF!</definedName>
    <definedName name="CuLy_Q" localSheetId="5">#REF!</definedName>
    <definedName name="CuLy_Q">#REF!</definedName>
    <definedName name="culy1" localSheetId="2">[5]DONGIA!#REF!</definedName>
    <definedName name="culy1" localSheetId="5">[5]DONGIA!#REF!</definedName>
    <definedName name="culy1">[5]DONGIA!#REF!</definedName>
    <definedName name="culy2" localSheetId="2">[5]DONGIA!#REF!</definedName>
    <definedName name="culy2" localSheetId="5">[5]DONGIA!#REF!</definedName>
    <definedName name="culy2">[5]DONGIA!#REF!</definedName>
    <definedName name="culy3" localSheetId="2">[5]DONGIA!#REF!</definedName>
    <definedName name="culy3" localSheetId="5">[5]DONGIA!#REF!</definedName>
    <definedName name="culy3">[5]DONGIA!#REF!</definedName>
    <definedName name="culy4" localSheetId="2">[5]DONGIA!#REF!</definedName>
    <definedName name="culy4" localSheetId="5">[5]DONGIA!#REF!</definedName>
    <definedName name="culy4">[5]DONGIA!#REF!</definedName>
    <definedName name="culy5" localSheetId="2">[5]DONGIA!#REF!</definedName>
    <definedName name="culy5" localSheetId="5">[5]DONGIA!#REF!</definedName>
    <definedName name="culy5">[5]DONGIA!#REF!</definedName>
    <definedName name="cuoc" localSheetId="2">[5]DONGIA!#REF!</definedName>
    <definedName name="cuoc" localSheetId="5">[5]DONGIA!#REF!</definedName>
    <definedName name="cuoc">[5]DONGIA!#REF!</definedName>
    <definedName name="cuoc_vc" localSheetId="7">#REF!</definedName>
    <definedName name="cuoc_vc" localSheetId="2">#REF!</definedName>
    <definedName name="cuoc_vc" localSheetId="8">#REF!</definedName>
    <definedName name="cuoc_vc" localSheetId="5">#REF!</definedName>
    <definedName name="cuoc_vc">#REF!</definedName>
    <definedName name="Cuoc_vc_1">'[85]tra-vat-lieu'!$B$219:$G$319</definedName>
    <definedName name="CuocVC" localSheetId="7">#REF!</definedName>
    <definedName name="CuocVC" localSheetId="2">#REF!</definedName>
    <definedName name="CuocVC" localSheetId="8">#REF!</definedName>
    <definedName name="CuocVC" localSheetId="5">#REF!</definedName>
    <definedName name="CuocVC">#REF!</definedName>
    <definedName name="CURRENCY" localSheetId="7">#REF!</definedName>
    <definedName name="CURRENCY" localSheetId="2">#REF!</definedName>
    <definedName name="CURRENCY" localSheetId="8">#REF!</definedName>
    <definedName name="CURRENCY" localSheetId="5">#REF!</definedName>
    <definedName name="CURRENCY">#REF!</definedName>
    <definedName name="cutback" localSheetId="7">#REF!</definedName>
    <definedName name="cutback" localSheetId="2">#REF!</definedName>
    <definedName name="cutback" localSheetId="8">#REF!</definedName>
    <definedName name="cutback" localSheetId="5">#REF!</definedName>
    <definedName name="cutback">#REF!</definedName>
    <definedName name="cv">[86]gvl!$N$17</definedName>
    <definedName name="CV.M10.1" localSheetId="2">'[72]Giai trinh'!#REF!</definedName>
    <definedName name="CV.M10.1" localSheetId="5">'[72]Giai trinh'!#REF!</definedName>
    <definedName name="CV.M10.1">'[72]Giai trinh'!#REF!</definedName>
    <definedName name="CV.M10.2" localSheetId="2">'[72]Giai trinh'!#REF!</definedName>
    <definedName name="CV.M10.2" localSheetId="5">'[72]Giai trinh'!#REF!</definedName>
    <definedName name="CV.M10.2">'[72]Giai trinh'!#REF!</definedName>
    <definedName name="CV.MDT" localSheetId="2">'[72]Giai trinh'!#REF!</definedName>
    <definedName name="CV.MDT" localSheetId="5">'[72]Giai trinh'!#REF!</definedName>
    <definedName name="CV.MDT">'[72]Giai trinh'!#REF!</definedName>
    <definedName name="CVC_Q" localSheetId="7">#REF!</definedName>
    <definedName name="CVC_Q" localSheetId="2">#REF!</definedName>
    <definedName name="CVC_Q" localSheetId="8">#REF!</definedName>
    <definedName name="CVC_Q" localSheetId="5">#REF!</definedName>
    <definedName name="CVC_Q">#REF!</definedName>
    <definedName name="cvkhac" localSheetId="2">[77]GiaVL!#REF!</definedName>
    <definedName name="cvkhac" localSheetId="5">[77]GiaVL!#REF!</definedName>
    <definedName name="cvkhac">[77]GiaVL!#REF!</definedName>
    <definedName name="cx" localSheetId="7">#REF!</definedName>
    <definedName name="cx" localSheetId="2">#REF!</definedName>
    <definedName name="cx" localSheetId="8">#REF!</definedName>
    <definedName name="cx" localSheetId="5">#REF!</definedName>
    <definedName name="cx">#REF!</definedName>
    <definedName name="cxhtnc" localSheetId="2">'[5]lam-moi'!#REF!</definedName>
    <definedName name="cxhtnc" localSheetId="5">'[5]lam-moi'!#REF!</definedName>
    <definedName name="cxhtnc">'[5]lam-moi'!#REF!</definedName>
    <definedName name="cxhtvl" localSheetId="2">'[5]lam-moi'!#REF!</definedName>
    <definedName name="cxhtvl" localSheetId="5">'[5]lam-moi'!#REF!</definedName>
    <definedName name="cxhtvl">'[5]lam-moi'!#REF!</definedName>
    <definedName name="cxnc" localSheetId="2">'[5]lam-moi'!#REF!</definedName>
    <definedName name="cxnc" localSheetId="5">'[5]lam-moi'!#REF!</definedName>
    <definedName name="cxnc">'[5]lam-moi'!#REF!</definedName>
    <definedName name="cxvl" localSheetId="2">'[5]lam-moi'!#REF!</definedName>
    <definedName name="cxvl" localSheetId="5">'[5]lam-moi'!#REF!</definedName>
    <definedName name="cxvl">'[5]lam-moi'!#REF!</definedName>
    <definedName name="cxxnc" localSheetId="2">'[5]lam-moi'!#REF!</definedName>
    <definedName name="cxxnc" localSheetId="5">'[5]lam-moi'!#REF!</definedName>
    <definedName name="cxxnc">'[5]lam-moi'!#REF!</definedName>
    <definedName name="cxxvl" localSheetId="2">'[5]lam-moi'!#REF!</definedName>
    <definedName name="cxxvl" localSheetId="5">'[5]lam-moi'!#REF!</definedName>
    <definedName name="cxxvl">'[5]lam-moi'!#REF!</definedName>
    <definedName name="d">'[87]Qnho (VNAM)'!$C$129:$R$133</definedName>
    <definedName name="d.d" localSheetId="2">[42]SLCB!#REF!</definedName>
    <definedName name="d.d" localSheetId="5">[42]SLCB!#REF!</definedName>
    <definedName name="d.d">[42]SLCB!#REF!</definedName>
    <definedName name="d.d1" localSheetId="2">[42]SLCB!#REF!</definedName>
    <definedName name="d.d1" localSheetId="5">[42]SLCB!#REF!</definedName>
    <definedName name="d.d1">[42]SLCB!#REF!</definedName>
    <definedName name="d.d2" localSheetId="2">[42]SLCB!#REF!</definedName>
    <definedName name="d.d2" localSheetId="5">[42]SLCB!#REF!</definedName>
    <definedName name="d.d2">[42]SLCB!#REF!</definedName>
    <definedName name="D.M10.1a" localSheetId="2">'[72]Giai trinh'!#REF!</definedName>
    <definedName name="D.M10.1a" localSheetId="5">'[72]Giai trinh'!#REF!</definedName>
    <definedName name="D.M10.1a">'[72]Giai trinh'!#REF!</definedName>
    <definedName name="D.M10.1b" localSheetId="2">'[72]Giai trinh'!#REF!</definedName>
    <definedName name="D.M10.1b" localSheetId="5">'[72]Giai trinh'!#REF!</definedName>
    <definedName name="D.M10.1b">'[72]Giai trinh'!#REF!</definedName>
    <definedName name="D.M10.2a" localSheetId="2">'[72]Giai trinh'!#REF!</definedName>
    <definedName name="D.M10.2a" localSheetId="5">'[72]Giai trinh'!#REF!</definedName>
    <definedName name="D.M10.2a">'[72]Giai trinh'!#REF!</definedName>
    <definedName name="D.M10.2b" localSheetId="2">'[72]Giai trinh'!#REF!</definedName>
    <definedName name="D.M10.2b" localSheetId="5">'[72]Giai trinh'!#REF!</definedName>
    <definedName name="D.M10.2b">'[72]Giai trinh'!#REF!</definedName>
    <definedName name="D.MDTa" localSheetId="2">'[72]Giai trinh'!#REF!</definedName>
    <definedName name="D.MDTa" localSheetId="5">'[72]Giai trinh'!#REF!</definedName>
    <definedName name="D.MDTa">'[72]Giai trinh'!#REF!</definedName>
    <definedName name="D.MDTb" localSheetId="2">'[72]Giai trinh'!#REF!</definedName>
    <definedName name="D.MDTb" localSheetId="5">'[72]Giai trinh'!#REF!</definedName>
    <definedName name="D.MDTb">'[72]Giai trinh'!#REF!</definedName>
    <definedName name="d_" localSheetId="7">#REF!</definedName>
    <definedName name="d_" localSheetId="2">#REF!</definedName>
    <definedName name="d_" localSheetId="8">#REF!</definedName>
    <definedName name="d_" localSheetId="5">#REF!</definedName>
    <definedName name="d_">#REF!</definedName>
    <definedName name="d_1" localSheetId="2">[42]SLCB!#REF!</definedName>
    <definedName name="d_1" localSheetId="5">[42]SLCB!#REF!</definedName>
    <definedName name="d_1">[42]SLCB!#REF!</definedName>
    <definedName name="d_1I" localSheetId="2">'[88]13.BANG CT'!#REF!</definedName>
    <definedName name="d_1I" localSheetId="5">'[88]13.BANG CT'!#REF!</definedName>
    <definedName name="d_1I">'[88]13.BANG CT'!#REF!</definedName>
    <definedName name="d_1II" localSheetId="2">'[88]13.BANG CT'!#REF!</definedName>
    <definedName name="d_1II" localSheetId="5">'[88]13.BANG CT'!#REF!</definedName>
    <definedName name="d_1II">'[88]13.BANG CT'!#REF!</definedName>
    <definedName name="d_1III" localSheetId="2">'[88]13.BANG CT'!#REF!</definedName>
    <definedName name="d_1III" localSheetId="5">'[88]13.BANG CT'!#REF!</definedName>
    <definedName name="d_1III">'[88]13.BANG CT'!#REF!</definedName>
    <definedName name="d_1IV" localSheetId="2">'[88]13.BANG CT'!#REF!</definedName>
    <definedName name="d_1IV" localSheetId="5">'[88]13.BANG CT'!#REF!</definedName>
    <definedName name="d_1IV">'[88]13.BANG CT'!#REF!</definedName>
    <definedName name="d_2" localSheetId="2">[42]SLCB!#REF!</definedName>
    <definedName name="d_2" localSheetId="5">[42]SLCB!#REF!</definedName>
    <definedName name="d_2">[42]SLCB!#REF!</definedName>
    <definedName name="d_2I" localSheetId="2">'[88]13.BANG CT'!#REF!</definedName>
    <definedName name="d_2I" localSheetId="5">'[88]13.BANG CT'!#REF!</definedName>
    <definedName name="d_2I">'[88]13.BANG CT'!#REF!</definedName>
    <definedName name="d_2II" localSheetId="2">'[88]13.BANG CT'!#REF!</definedName>
    <definedName name="d_2II" localSheetId="5">'[88]13.BANG CT'!#REF!</definedName>
    <definedName name="d_2II">'[88]13.BANG CT'!#REF!</definedName>
    <definedName name="d_2III" localSheetId="2">'[88]13.BANG CT'!#REF!</definedName>
    <definedName name="d_2III" localSheetId="5">'[88]13.BANG CT'!#REF!</definedName>
    <definedName name="d_2III">'[88]13.BANG CT'!#REF!</definedName>
    <definedName name="d_2IV" localSheetId="2">'[88]13.BANG CT'!#REF!</definedName>
    <definedName name="d_2IV" localSheetId="5">'[88]13.BANG CT'!#REF!</definedName>
    <definedName name="d_2IV">'[88]13.BANG CT'!#REF!</definedName>
    <definedName name="d_3" localSheetId="2">[42]SLCB!#REF!</definedName>
    <definedName name="d_3" localSheetId="5">[42]SLCB!#REF!</definedName>
    <definedName name="d_3">[42]SLCB!#REF!</definedName>
    <definedName name="d_3I" localSheetId="2">'[88]13.BANG CT'!#REF!</definedName>
    <definedName name="d_3I" localSheetId="5">'[88]13.BANG CT'!#REF!</definedName>
    <definedName name="d_3I">'[88]13.BANG CT'!#REF!</definedName>
    <definedName name="d_3II" localSheetId="2">'[88]13.BANG CT'!#REF!</definedName>
    <definedName name="d_3II" localSheetId="5">'[88]13.BANG CT'!#REF!</definedName>
    <definedName name="d_3II">'[88]13.BANG CT'!#REF!</definedName>
    <definedName name="d_3III" localSheetId="2">'[88]13.BANG CT'!#REF!</definedName>
    <definedName name="d_3III" localSheetId="5">'[88]13.BANG CT'!#REF!</definedName>
    <definedName name="d_3III">'[88]13.BANG CT'!#REF!</definedName>
    <definedName name="d_3IV" localSheetId="2">'[88]13.BANG CT'!#REF!</definedName>
    <definedName name="d_3IV" localSheetId="5">'[88]13.BANG CT'!#REF!</definedName>
    <definedName name="d_3IV">'[88]13.BANG CT'!#REF!</definedName>
    <definedName name="d_4" localSheetId="2">[42]SLCB!#REF!</definedName>
    <definedName name="d_4" localSheetId="5">[42]SLCB!#REF!</definedName>
    <definedName name="d_4">[42]SLCB!#REF!</definedName>
    <definedName name="d_4I" localSheetId="2">'[88]13.BANG CT'!#REF!</definedName>
    <definedName name="d_4I" localSheetId="5">'[88]13.BANG CT'!#REF!</definedName>
    <definedName name="d_4I">'[88]13.BANG CT'!#REF!</definedName>
    <definedName name="d_4II" localSheetId="2">'[88]13.BANG CT'!#REF!</definedName>
    <definedName name="d_4II" localSheetId="5">'[88]13.BANG CT'!#REF!</definedName>
    <definedName name="d_4II">'[88]13.BANG CT'!#REF!</definedName>
    <definedName name="d_4III" localSheetId="2">'[88]13.BANG CT'!#REF!</definedName>
    <definedName name="d_4III" localSheetId="5">'[88]13.BANG CT'!#REF!</definedName>
    <definedName name="d_4III">'[88]13.BANG CT'!#REF!</definedName>
    <definedName name="d_4IV" localSheetId="2">'[88]13.BANG CT'!#REF!</definedName>
    <definedName name="d_4IV" localSheetId="5">'[88]13.BANG CT'!#REF!</definedName>
    <definedName name="d_4IV">'[88]13.BANG CT'!#REF!</definedName>
    <definedName name="D_7101A_B" localSheetId="7">#REF!</definedName>
    <definedName name="D_7101A_B" localSheetId="2">#REF!</definedName>
    <definedName name="D_7101A_B" localSheetId="8">#REF!</definedName>
    <definedName name="D_7101A_B" localSheetId="5">#REF!</definedName>
    <definedName name="D_7101A_B">#REF!</definedName>
    <definedName name="d_9bI" localSheetId="2">'[88]13.BANG CT'!#REF!</definedName>
    <definedName name="d_9bI" localSheetId="5">'[88]13.BANG CT'!#REF!</definedName>
    <definedName name="d_9bI">'[88]13.BANG CT'!#REF!</definedName>
    <definedName name="d_9bII" localSheetId="2">'[88]13.BANG CT'!#REF!</definedName>
    <definedName name="d_9bII" localSheetId="5">'[88]13.BANG CT'!#REF!</definedName>
    <definedName name="d_9bII">'[88]13.BANG CT'!#REF!</definedName>
    <definedName name="d_9bIII" localSheetId="2">'[88]13.BANG CT'!#REF!</definedName>
    <definedName name="d_9bIII" localSheetId="5">'[88]13.BANG CT'!#REF!</definedName>
    <definedName name="d_9bIII">'[88]13.BANG CT'!#REF!</definedName>
    <definedName name="d_9bIV" localSheetId="2">'[88]13.BANG CT'!#REF!</definedName>
    <definedName name="d_9bIV" localSheetId="5">'[88]13.BANG CT'!#REF!</definedName>
    <definedName name="d_9bIV">'[88]13.BANG CT'!#REF!</definedName>
    <definedName name="d_9I" localSheetId="2">'[88]13.BANG CT'!#REF!</definedName>
    <definedName name="d_9I" localSheetId="5">'[88]13.BANG CT'!#REF!</definedName>
    <definedName name="d_9I">'[88]13.BANG CT'!#REF!</definedName>
    <definedName name="d_9II" localSheetId="2">'[88]13.BANG CT'!#REF!</definedName>
    <definedName name="d_9II" localSheetId="5">'[88]13.BANG CT'!#REF!</definedName>
    <definedName name="d_9II">'[88]13.BANG CT'!#REF!</definedName>
    <definedName name="d_9III" localSheetId="2">'[88]13.BANG CT'!#REF!</definedName>
    <definedName name="d_9III" localSheetId="5">'[88]13.BANG CT'!#REF!</definedName>
    <definedName name="d_9III">'[88]13.BANG CT'!#REF!</definedName>
    <definedName name="d_9IV" localSheetId="2">'[88]13.BANG CT'!#REF!</definedName>
    <definedName name="d_9IV" localSheetId="5">'[88]13.BANG CT'!#REF!</definedName>
    <definedName name="d_9IV">'[88]13.BANG CT'!#REF!</definedName>
    <definedName name="D_Gia">'[89]Don gia'!$A$3:$F$240</definedName>
    <definedName name="D_L" localSheetId="7">#REF!</definedName>
    <definedName name="D_L" localSheetId="2">#REF!</definedName>
    <definedName name="D_L" localSheetId="8">#REF!</definedName>
    <definedName name="D_L" localSheetId="5">#REF!</definedName>
    <definedName name="D_L">#REF!</definedName>
    <definedName name="D_n" localSheetId="7">#REF!</definedName>
    <definedName name="D_n" localSheetId="2">#REF!</definedName>
    <definedName name="D_n" localSheetId="8">#REF!</definedName>
    <definedName name="D_n" localSheetId="5">#REF!</definedName>
    <definedName name="D_n">#REF!</definedName>
    <definedName name="D_y__ay">'[20]he so'!$B$18</definedName>
    <definedName name="d1_" localSheetId="7">#REF!</definedName>
    <definedName name="d1_" localSheetId="2">#REF!</definedName>
    <definedName name="d1_" localSheetId="8">#REF!</definedName>
    <definedName name="d1_" localSheetId="5">#REF!</definedName>
    <definedName name="d1_">#REF!</definedName>
    <definedName name="D1x49" localSheetId="2">[5]chitimc!#REF!</definedName>
    <definedName name="D1x49" localSheetId="5">[5]chitimc!#REF!</definedName>
    <definedName name="D1x49">[5]chitimc!#REF!</definedName>
    <definedName name="D1x49x49" localSheetId="2">[5]chitimc!#REF!</definedName>
    <definedName name="D1x49x49" localSheetId="5">[5]chitimc!#REF!</definedName>
    <definedName name="D1x49x49">[5]chitimc!#REF!</definedName>
    <definedName name="d1x6" localSheetId="2">[53]sheet12!#REF!</definedName>
    <definedName name="d1x6" localSheetId="5">[53]sheet12!#REF!</definedName>
    <definedName name="d1x6">[53]sheet12!#REF!</definedName>
    <definedName name="d2_" localSheetId="7">#REF!</definedName>
    <definedName name="d2_" localSheetId="2">#REF!</definedName>
    <definedName name="d2_" localSheetId="8">#REF!</definedName>
    <definedName name="d2_" localSheetId="5">#REF!</definedName>
    <definedName name="d2_">#REF!</definedName>
    <definedName name="d24nc" localSheetId="2">'[5]lam-moi'!#REF!</definedName>
    <definedName name="d24nc" localSheetId="5">'[5]lam-moi'!#REF!</definedName>
    <definedName name="d24nc">'[5]lam-moi'!#REF!</definedName>
    <definedName name="d24vl" localSheetId="2">'[5]lam-moi'!#REF!</definedName>
    <definedName name="d24vl" localSheetId="5">'[5]lam-moi'!#REF!</definedName>
    <definedName name="d24vl">'[5]lam-moi'!#REF!</definedName>
    <definedName name="d3_" localSheetId="7">#REF!</definedName>
    <definedName name="d3_" localSheetId="2">#REF!</definedName>
    <definedName name="d3_" localSheetId="8">#REF!</definedName>
    <definedName name="d3_" localSheetId="5">#REF!</definedName>
    <definedName name="d3_">#REF!</definedName>
    <definedName name="d4_" localSheetId="2">[90]Loading!#REF!</definedName>
    <definedName name="d4_" localSheetId="5">[90]Loading!#REF!</definedName>
    <definedName name="d4_">[90]Loading!#REF!</definedName>
    <definedName name="d4x6" localSheetId="2">'[91]Chiettinh dz0,4'!#REF!</definedName>
    <definedName name="d4x6" localSheetId="5">'[91]Chiettinh dz0,4'!#REF!</definedName>
    <definedName name="d4x6">'[91]Chiettinh dz0,4'!#REF!</definedName>
    <definedName name="d5_" localSheetId="2">[90]Loading!#REF!</definedName>
    <definedName name="d5_" localSheetId="5">[90]Loading!#REF!</definedName>
    <definedName name="d5_">[90]Loading!#REF!</definedName>
    <definedName name="da" localSheetId="7">#REF!</definedName>
    <definedName name="da" localSheetId="2">#REF!</definedName>
    <definedName name="da" localSheetId="8">#REF!</definedName>
    <definedName name="da" localSheetId="5">#REF!</definedName>
    <definedName name="da">#REF!</definedName>
    <definedName name="da." localSheetId="2">'[43]So lieu chung'!#REF!</definedName>
    <definedName name="da." localSheetId="5">'[43]So lieu chung'!#REF!</definedName>
    <definedName name="da.">'[43]So lieu chung'!#REF!</definedName>
    <definedName name="da1x1" localSheetId="7">#REF!</definedName>
    <definedName name="da1x1" localSheetId="2">#REF!</definedName>
    <definedName name="da1x1" localSheetId="8">#REF!</definedName>
    <definedName name="da1x1" localSheetId="5">#REF!</definedName>
    <definedName name="da1x1">#REF!</definedName>
    <definedName name="da1x2" localSheetId="2">#REF!</definedName>
    <definedName name="da1x2" localSheetId="5">#REF!</definedName>
    <definedName name="da1x2">#REF!</definedName>
    <definedName name="da2x4" localSheetId="7">#REF!</definedName>
    <definedName name="da2x4" localSheetId="2">#REF!</definedName>
    <definedName name="da2x4" localSheetId="8">#REF!</definedName>
    <definedName name="da2x4" localSheetId="5">#REF!</definedName>
    <definedName name="da2x4">#REF!</definedName>
    <definedName name="da4x6">[92]GiaVL!$F$6</definedName>
    <definedName name="da4x7" localSheetId="7">#REF!</definedName>
    <definedName name="da4x7" localSheetId="2">#REF!</definedName>
    <definedName name="da4x7" localSheetId="8">#REF!</definedName>
    <definedName name="da4x7" localSheetId="5">#REF!</definedName>
    <definedName name="da4x7">#REF!</definedName>
    <definedName name="dadad">[93]XL4Poppy!$A$15</definedName>
    <definedName name="dadas" localSheetId="2">'[44]B-B'!#REF!</definedName>
    <definedName name="dadas" localSheetId="5">'[44]B-B'!#REF!</definedName>
    <definedName name="dadas">'[44]B-B'!#REF!</definedName>
    <definedName name="dah" localSheetId="7">#REF!</definedName>
    <definedName name="dah" localSheetId="2">#REF!</definedName>
    <definedName name="dah" localSheetId="8">#REF!</definedName>
    <definedName name="dah" localSheetId="5">#REF!</definedName>
    <definedName name="dah">#REF!</definedName>
    <definedName name="dahb" localSheetId="7">#REF!</definedName>
    <definedName name="dahb" localSheetId="2">#REF!</definedName>
    <definedName name="dahb" localSheetId="8">#REF!</definedName>
    <definedName name="dahb" localSheetId="5">#REF!</definedName>
    <definedName name="dahb">#REF!</definedName>
    <definedName name="dahg" localSheetId="7">#REF!</definedName>
    <definedName name="dahg" localSheetId="2">#REF!</definedName>
    <definedName name="dahg" localSheetId="8">#REF!</definedName>
    <definedName name="dahg" localSheetId="5">#REF!</definedName>
    <definedName name="dahg">#REF!</definedName>
    <definedName name="dahnlt" localSheetId="7">#REF!</definedName>
    <definedName name="dahnlt" localSheetId="2">#REF!</definedName>
    <definedName name="dahnlt" localSheetId="8">#REF!</definedName>
    <definedName name="dahnlt" localSheetId="5">#REF!</definedName>
    <definedName name="dahnlt">#REF!</definedName>
    <definedName name="dahoc" localSheetId="7">#REF!</definedName>
    <definedName name="dahoc" localSheetId="2">#REF!</definedName>
    <definedName name="dahoc" localSheetId="8">#REF!</definedName>
    <definedName name="dahoc" localSheetId="5">#REF!</definedName>
    <definedName name="dahoc">#REF!</definedName>
    <definedName name="dam">78000</definedName>
    <definedName name="dam_24" localSheetId="7">#REF!</definedName>
    <definedName name="dam_24" localSheetId="2">#REF!</definedName>
    <definedName name="dam_24" localSheetId="8">#REF!</definedName>
    <definedName name="dam_24" localSheetId="5">#REF!</definedName>
    <definedName name="dam_24">#REF!</definedName>
    <definedName name="Dam33_Bdien" localSheetId="2">[16]CHITIET!#REF!</definedName>
    <definedName name="Dam33_Bdien" localSheetId="5">[16]CHITIET!#REF!</definedName>
    <definedName name="Dam33_Bdien">[16]CHITIET!#REF!</definedName>
    <definedName name="Dam33va24m" localSheetId="2">[16]CHITIET!#REF!</definedName>
    <definedName name="Dam33va24m" localSheetId="5">[16]CHITIET!#REF!</definedName>
    <definedName name="Dam33va24m">[16]CHITIET!#REF!</definedName>
    <definedName name="damban1kw" localSheetId="7">#REF!</definedName>
    <definedName name="damban1kw" localSheetId="2">#REF!</definedName>
    <definedName name="damban1kw" localSheetId="8">#REF!</definedName>
    <definedName name="damban1kw" localSheetId="5">#REF!</definedName>
    <definedName name="damban1kw">#REF!</definedName>
    <definedName name="damcoc60" localSheetId="7">#REF!</definedName>
    <definedName name="damcoc60" localSheetId="2">#REF!</definedName>
    <definedName name="damcoc60" localSheetId="8">#REF!</definedName>
    <definedName name="damcoc60" localSheetId="5">#REF!</definedName>
    <definedName name="damcoc60">#REF!</definedName>
    <definedName name="damcoc80" localSheetId="7">#REF!</definedName>
    <definedName name="damcoc80" localSheetId="2">#REF!</definedName>
    <definedName name="damcoc80" localSheetId="8">#REF!</definedName>
    <definedName name="damcoc80" localSheetId="5">#REF!</definedName>
    <definedName name="damcoc80">#REF!</definedName>
    <definedName name="damdui1.5" localSheetId="7">#REF!</definedName>
    <definedName name="damdui1.5" localSheetId="2">#REF!</definedName>
    <definedName name="damdui1.5" localSheetId="8">#REF!</definedName>
    <definedName name="damdui1.5" localSheetId="5">#REF!</definedName>
    <definedName name="damdui1.5">#REF!</definedName>
    <definedName name="Damhop" localSheetId="2">[16]CHITIET!#REF!</definedName>
    <definedName name="Damhop" localSheetId="5">[16]CHITIET!#REF!</definedName>
    <definedName name="Damhop">[16]CHITIET!#REF!</definedName>
    <definedName name="DamHop33m" localSheetId="2">[16]CHITIET!#REF!</definedName>
    <definedName name="DamHop33m" localSheetId="5">[16]CHITIET!#REF!</definedName>
    <definedName name="DamHop33m">[16]CHITIET!#REF!</definedName>
    <definedName name="DamNgang" localSheetId="7">#REF!</definedName>
    <definedName name="DamNgang" localSheetId="2">#REF!</definedName>
    <definedName name="DamNgang" localSheetId="8">#REF!</definedName>
    <definedName name="DamNgang" localSheetId="5">#REF!</definedName>
    <definedName name="DamNgang">#REF!</definedName>
    <definedName name="DamThepTraBong" localSheetId="2">[16]CHITIET!#REF!</definedName>
    <definedName name="DamThepTraBong" localSheetId="5">[16]CHITIET!#REF!</definedName>
    <definedName name="DamThepTraBong">[16]CHITIET!#REF!</definedName>
    <definedName name="danducsan" localSheetId="7">#REF!</definedName>
    <definedName name="danducsan" localSheetId="2">#REF!</definedName>
    <definedName name="danducsan" localSheetId="8">#REF!</definedName>
    <definedName name="danducsan" localSheetId="5">#REF!</definedName>
    <definedName name="danducsan">#REF!</definedName>
    <definedName name="danhmuc" localSheetId="7">#REF!</definedName>
    <definedName name="danhmuc" localSheetId="2">#REF!</definedName>
    <definedName name="danhmuc" localSheetId="8">#REF!</definedName>
    <definedName name="danhmuc" localSheetId="5">#REF!</definedName>
    <definedName name="danhmuc">#REF!</definedName>
    <definedName name="danhmucN" localSheetId="7">#REF!</definedName>
    <definedName name="danhmucN" localSheetId="2">#REF!</definedName>
    <definedName name="danhmucN" localSheetId="8">#REF!</definedName>
    <definedName name="danhmucN" localSheetId="5">#REF!</definedName>
    <definedName name="danhmucN">#REF!</definedName>
    <definedName name="dao" localSheetId="7">#REF!</definedName>
    <definedName name="dao" localSheetId="2">#REF!</definedName>
    <definedName name="dao" localSheetId="8">#REF!</definedName>
    <definedName name="dao" localSheetId="5">#REF!</definedName>
    <definedName name="dao">#REF!</definedName>
    <definedName name="DAO_DAT" localSheetId="7">#REF!</definedName>
    <definedName name="DAO_DAT" localSheetId="2">#REF!</definedName>
    <definedName name="DAO_DAT" localSheetId="8">#REF!</definedName>
    <definedName name="DAO_DAT" localSheetId="5">#REF!</definedName>
    <definedName name="DAO_DAT">#REF!</definedName>
    <definedName name="dao0.65" localSheetId="7">#REF!</definedName>
    <definedName name="dao0.65" localSheetId="2">#REF!</definedName>
    <definedName name="dao0.65" localSheetId="8">#REF!</definedName>
    <definedName name="dao0.65" localSheetId="5">#REF!</definedName>
    <definedName name="dao0.65">#REF!</definedName>
    <definedName name="dao1.0" localSheetId="7">#REF!</definedName>
    <definedName name="dao1.0" localSheetId="2">#REF!</definedName>
    <definedName name="dao1.0" localSheetId="8">#REF!</definedName>
    <definedName name="dao1.0" localSheetId="5">#REF!</definedName>
    <definedName name="dao1.0">#REF!</definedName>
    <definedName name="daolay">[94]Sheet2!$E$10</definedName>
    <definedName name="dap" localSheetId="7">#REF!</definedName>
    <definedName name="dap" localSheetId="2">#REF!</definedName>
    <definedName name="dap" localSheetId="8">#REF!</definedName>
    <definedName name="dap" localSheetId="5">#REF!</definedName>
    <definedName name="dap">#REF!</definedName>
    <definedName name="DAT" localSheetId="7">#REF!</definedName>
    <definedName name="DAT" localSheetId="2">#REF!</definedName>
    <definedName name="DAT" localSheetId="8">#REF!</definedName>
    <definedName name="DAT" localSheetId="5">#REF!</definedName>
    <definedName name="DAT">#REF!</definedName>
    <definedName name="data" localSheetId="7">#REF!</definedName>
    <definedName name="data" localSheetId="2">#REF!</definedName>
    <definedName name="data" localSheetId="8">#REF!</definedName>
    <definedName name="data" localSheetId="5">#REF!</definedName>
    <definedName name="data">#REF!</definedName>
    <definedName name="DATA_DATA2_List" localSheetId="7">#REF!</definedName>
    <definedName name="DATA_DATA2_List" localSheetId="2">#REF!</definedName>
    <definedName name="DATA_DATA2_List" localSheetId="8">#REF!</definedName>
    <definedName name="DATA_DATA2_List" localSheetId="5">#REF!</definedName>
    <definedName name="DATA_DATA2_List">#REF!</definedName>
    <definedName name="data1" localSheetId="7" hidden="1">#REF!</definedName>
    <definedName name="data1" localSheetId="2" hidden="1">#REF!</definedName>
    <definedName name="data1" localSheetId="8" hidden="1">#REF!</definedName>
    <definedName name="data1" localSheetId="5" hidden="1">#REF!</definedName>
    <definedName name="data1" hidden="1">#REF!</definedName>
    <definedName name="Data11" localSheetId="7">#REF!</definedName>
    <definedName name="Data11" localSheetId="2">#REF!</definedName>
    <definedName name="Data11" localSheetId="8">#REF!</definedName>
    <definedName name="Data11" localSheetId="5">#REF!</definedName>
    <definedName name="Data11">#REF!</definedName>
    <definedName name="data2" localSheetId="7" hidden="1">#REF!</definedName>
    <definedName name="data2" localSheetId="2" hidden="1">#REF!</definedName>
    <definedName name="data2" localSheetId="8" hidden="1">#REF!</definedName>
    <definedName name="data2" localSheetId="5" hidden="1">#REF!</definedName>
    <definedName name="data2" hidden="1">#REF!</definedName>
    <definedName name="data3" localSheetId="7" hidden="1">#REF!</definedName>
    <definedName name="data3" localSheetId="2" hidden="1">#REF!</definedName>
    <definedName name="data3" localSheetId="8" hidden="1">#REF!</definedName>
    <definedName name="data3" localSheetId="5" hidden="1">#REF!</definedName>
    <definedName name="data3" hidden="1">#REF!</definedName>
    <definedName name="Data41" localSheetId="7">#REF!</definedName>
    <definedName name="Data41" localSheetId="2">#REF!</definedName>
    <definedName name="Data41" localSheetId="8">#REF!</definedName>
    <definedName name="Data41" localSheetId="5">#REF!</definedName>
    <definedName name="Data41">#REF!</definedName>
    <definedName name="data5" localSheetId="7">#REF!</definedName>
    <definedName name="data5" localSheetId="2">#REF!</definedName>
    <definedName name="data5" localSheetId="8">#REF!</definedName>
    <definedName name="data5" localSheetId="5">#REF!</definedName>
    <definedName name="data5">#REF!</definedName>
    <definedName name="data6" localSheetId="7">#REF!</definedName>
    <definedName name="data6" localSheetId="2">#REF!</definedName>
    <definedName name="data6" localSheetId="8">#REF!</definedName>
    <definedName name="data6" localSheetId="5">#REF!</definedName>
    <definedName name="data6">#REF!</definedName>
    <definedName name="data7" localSheetId="7">#REF!</definedName>
    <definedName name="data7" localSheetId="2">#REF!</definedName>
    <definedName name="data7" localSheetId="8">#REF!</definedName>
    <definedName name="data7" localSheetId="5">#REF!</definedName>
    <definedName name="data7">#REF!</definedName>
    <definedName name="data8" localSheetId="7">#REF!</definedName>
    <definedName name="data8" localSheetId="2">#REF!</definedName>
    <definedName name="data8" localSheetId="8">#REF!</definedName>
    <definedName name="data8" localSheetId="5">#REF!</definedName>
    <definedName name="data8">#REF!</definedName>
    <definedName name="_xlnm.Database" localSheetId="7">#REF!</definedName>
    <definedName name="_xlnm.Database" localSheetId="2">#REF!</definedName>
    <definedName name="_xlnm.Database" localSheetId="8">#REF!</definedName>
    <definedName name="_xlnm.Database" localSheetId="5">#REF!</definedName>
    <definedName name="_xlnm.Database">#REF!</definedName>
    <definedName name="DataFilter" localSheetId="2">[95]!DataFilter</definedName>
    <definedName name="DataFilter" localSheetId="8">[95]!DataFilter</definedName>
    <definedName name="DataFilter" localSheetId="5">[95]!DataFilter</definedName>
    <definedName name="DataFilter">[95]!DataFilter</definedName>
    <definedName name="DataSort" localSheetId="2">[95]!DataSort</definedName>
    <definedName name="DataSort" localSheetId="8">[95]!DataSort</definedName>
    <definedName name="DataSort" localSheetId="5">[95]!DataSort</definedName>
    <definedName name="DataSort">[95]!DataSort</definedName>
    <definedName name="DATDAO" localSheetId="7">#REF!</definedName>
    <definedName name="DATDAO" localSheetId="2">#REF!</definedName>
    <definedName name="DATDAO" localSheetId="8">#REF!</definedName>
    <definedName name="DATDAO" localSheetId="5">#REF!</definedName>
    <definedName name="DATDAO">#REF!</definedName>
    <definedName name="Daucapcongotnong" localSheetId="7">#REF!</definedName>
    <definedName name="Daucapcongotnong" localSheetId="2">#REF!</definedName>
    <definedName name="Daucapcongotnong" localSheetId="8">#REF!</definedName>
    <definedName name="Daucapcongotnong" localSheetId="5">#REF!</definedName>
    <definedName name="Daucapcongotnong">#REF!</definedName>
    <definedName name="Daucaplapdattrongvangoainha" localSheetId="7">#REF!</definedName>
    <definedName name="Daucaplapdattrongvangoainha" localSheetId="2">#REF!</definedName>
    <definedName name="Daucaplapdattrongvangoainha" localSheetId="8">#REF!</definedName>
    <definedName name="Daucaplapdattrongvangoainha" localSheetId="5">#REF!</definedName>
    <definedName name="Daucaplapdattrongvangoainha">#REF!</definedName>
    <definedName name="dauchi">'[20]he so'!$B$16</definedName>
    <definedName name="DaucotdongcuaUc" localSheetId="7">#REF!</definedName>
    <definedName name="DaucotdongcuaUc" localSheetId="2">#REF!</definedName>
    <definedName name="DaucotdongcuaUc" localSheetId="8">#REF!</definedName>
    <definedName name="DaucotdongcuaUc" localSheetId="5">#REF!</definedName>
    <definedName name="DaucotdongcuaUc">#REF!</definedName>
    <definedName name="Daucotdongnhom" localSheetId="7">#REF!</definedName>
    <definedName name="Daucotdongnhom" localSheetId="2">#REF!</definedName>
    <definedName name="Daucotdongnhom" localSheetId="8">#REF!</definedName>
    <definedName name="Daucotdongnhom" localSheetId="5">#REF!</definedName>
    <definedName name="Daucotdongnhom">#REF!</definedName>
    <definedName name="daunoi" localSheetId="7">#REF!</definedName>
    <definedName name="daunoi" localSheetId="2">#REF!</definedName>
    <definedName name="daunoi" localSheetId="8">#REF!</definedName>
    <definedName name="daunoi" localSheetId="5">#REF!</definedName>
    <definedName name="daunoi">#REF!</definedName>
    <definedName name="Daunoinhomdong" localSheetId="7">#REF!</definedName>
    <definedName name="Daunoinhomdong" localSheetId="2">#REF!</definedName>
    <definedName name="Daunoinhomdong" localSheetId="8">#REF!</definedName>
    <definedName name="Daunoinhomdong" localSheetId="5">#REF!</definedName>
    <definedName name="Daunoinhomdong">#REF!</definedName>
    <definedName name="daybuoc">'[49]Gia vat tu'!$D$29</definedName>
    <definedName name="DayCEV" localSheetId="7">#REF!</definedName>
    <definedName name="DayCEV" localSheetId="2">#REF!</definedName>
    <definedName name="DayCEV" localSheetId="8">#REF!</definedName>
    <definedName name="DayCEV" localSheetId="5">#REF!</definedName>
    <definedName name="DayCEV">#REF!</definedName>
    <definedName name="daymong" localSheetId="7">#REF!</definedName>
    <definedName name="daymong" localSheetId="2">#REF!</definedName>
    <definedName name="daymong" localSheetId="8">#REF!</definedName>
    <definedName name="daymong" localSheetId="5">#REF!</definedName>
    <definedName name="daymong">#REF!</definedName>
    <definedName name="db">[40]gvl!$Q$67</definedName>
    <definedName name="db." localSheetId="2">'[43]So lieu chung'!#REF!</definedName>
    <definedName name="db." localSheetId="5">'[43]So lieu chung'!#REF!</definedName>
    <definedName name="db.">'[43]So lieu chung'!#REF!</definedName>
    <definedName name="DBASE" localSheetId="7">#REF!</definedName>
    <definedName name="DBASE" localSheetId="2">#REF!</definedName>
    <definedName name="DBASE" localSheetId="8">#REF!</definedName>
    <definedName name="DBASE" localSheetId="5">#REF!</definedName>
    <definedName name="DBASE">#REF!</definedName>
    <definedName name="dbln" localSheetId="7">#REF!</definedName>
    <definedName name="dbln" localSheetId="2">#REF!</definedName>
    <definedName name="dbln" localSheetId="8">#REF!</definedName>
    <definedName name="dbln" localSheetId="5">#REF!</definedName>
    <definedName name="dbln">#REF!</definedName>
    <definedName name="dc" localSheetId="2">[31]Sheet1!#REF!</definedName>
    <definedName name="dc" localSheetId="5">[31]Sheet1!#REF!</definedName>
    <definedName name="dc">[31]Sheet1!#REF!</definedName>
    <definedName name="dc." localSheetId="2">'[43]So lieu chung'!#REF!</definedName>
    <definedName name="dc." localSheetId="5">'[43]So lieu chung'!#REF!</definedName>
    <definedName name="dc.">'[43]So lieu chung'!#REF!</definedName>
    <definedName name="dca." localSheetId="2">'[43]So lieu chung'!#REF!</definedName>
    <definedName name="dca." localSheetId="5">'[43]So lieu chung'!#REF!</definedName>
    <definedName name="dca.">'[43]So lieu chung'!#REF!</definedName>
    <definedName name="Dcap" localSheetId="2">[31]Sheet1!#REF!</definedName>
    <definedName name="Dcap" localSheetId="5">[31]Sheet1!#REF!</definedName>
    <definedName name="Dcap">[31]Sheet1!#REF!</definedName>
    <definedName name="dcb." localSheetId="2">'[43]So lieu chung'!#REF!</definedName>
    <definedName name="dcb." localSheetId="5">'[43]So lieu chung'!#REF!</definedName>
    <definedName name="dcb.">'[43]So lieu chung'!#REF!</definedName>
    <definedName name="dcc">[74]gVL!$Q$50</definedName>
    <definedName name="dcc." localSheetId="2">'[43]So lieu chung'!#REF!</definedName>
    <definedName name="dcc." localSheetId="5">'[43]So lieu chung'!#REF!</definedName>
    <definedName name="dcc.">'[43]So lieu chung'!#REF!</definedName>
    <definedName name="Dch" localSheetId="2">[31]Sheet1!#REF!</definedName>
    <definedName name="Dch" localSheetId="5">[31]Sheet1!#REF!</definedName>
    <definedName name="Dch">[31]Sheet1!#REF!</definedName>
    <definedName name="dcl">[29]gVL!$N$32</definedName>
    <definedName name="DCL_22">12117600</definedName>
    <definedName name="DCL_35">25490000</definedName>
    <definedName name="DÇm_33" localSheetId="7">#REF!</definedName>
    <definedName name="DÇm_33" localSheetId="2">#REF!</definedName>
    <definedName name="DÇm_33" localSheetId="8">#REF!</definedName>
    <definedName name="DÇm_33" localSheetId="5">#REF!</definedName>
    <definedName name="DÇm_33">#REF!</definedName>
    <definedName name="Dcol" localSheetId="2">[31]Sheet1!#REF!</definedName>
    <definedName name="Dcol" localSheetId="5">[31]Sheet1!#REF!</definedName>
    <definedName name="Dcol">[31]Sheet1!#REF!</definedName>
    <definedName name="DD" localSheetId="7">#REF!</definedName>
    <definedName name="DD" localSheetId="2">#REF!</definedName>
    <definedName name="DD" localSheetId="8">#REF!</definedName>
    <definedName name="DD" localSheetId="5">#REF!</definedName>
    <definedName name="DD">#REF!</definedName>
    <definedName name="dd0.5x1">[74]gVL!$Q$10</definedName>
    <definedName name="dd1pnc">[5]chitiet!$G$404</definedName>
    <definedName name="dd1pvl">[5]chitiet!$G$383</definedName>
    <definedName name="dd1x2">[86]gvl!$N$9</definedName>
    <definedName name="dd2x4">[74]gVL!$Q$12</definedName>
    <definedName name="dd3pctnc" localSheetId="2">'[5]lam-moi'!#REF!</definedName>
    <definedName name="dd3pctnc" localSheetId="5">'[5]lam-moi'!#REF!</definedName>
    <definedName name="dd3pctnc">'[5]lam-moi'!#REF!</definedName>
    <definedName name="dd3pctvl" localSheetId="2">'[5]lam-moi'!#REF!</definedName>
    <definedName name="dd3pctvl" localSheetId="5">'[5]lam-moi'!#REF!</definedName>
    <definedName name="dd3pctvl">'[5]lam-moi'!#REF!</definedName>
    <definedName name="dd3plmvl" localSheetId="2">'[5]lam-moi'!#REF!</definedName>
    <definedName name="dd3plmvl" localSheetId="5">'[5]lam-moi'!#REF!</definedName>
    <definedName name="dd3plmvl">'[5]lam-moi'!#REF!</definedName>
    <definedName name="dd3pnc" localSheetId="2">'[5]lam-moi'!#REF!</definedName>
    <definedName name="dd3pnc" localSheetId="5">'[5]lam-moi'!#REF!</definedName>
    <definedName name="dd3pnc">'[5]lam-moi'!#REF!</definedName>
    <definedName name="dd3pvl" localSheetId="2">'[5]lam-moi'!#REF!</definedName>
    <definedName name="dd3pvl" localSheetId="5">'[5]lam-moi'!#REF!</definedName>
    <definedName name="dd3pvl">'[5]lam-moi'!#REF!</definedName>
    <definedName name="dd4x6">[29]gVL!$N$10</definedName>
    <definedName name="DDAY" localSheetId="7">#REF!</definedName>
    <definedName name="DDAY" localSheetId="2">#REF!</definedName>
    <definedName name="DDAY" localSheetId="8">#REF!</definedName>
    <definedName name="DDAY" localSheetId="5">#REF!</definedName>
    <definedName name="DDAY">#REF!</definedName>
    <definedName name="DDD">[96]Pier!$B$272:$B$277</definedName>
    <definedName name="dddem">0.1</definedName>
    <definedName name="DDDS">[96]Pier!$B$284:$B$289</definedName>
    <definedName name="dden" localSheetId="7">#REF!</definedName>
    <definedName name="dden" localSheetId="2">#REF!</definedName>
    <definedName name="dden" localSheetId="8">#REF!</definedName>
    <definedName name="dden" localSheetId="5">#REF!</definedName>
    <definedName name="dden">#REF!</definedName>
    <definedName name="ddhtnc" localSheetId="2">'[5]lam-moi'!#REF!</definedName>
    <definedName name="ddhtnc" localSheetId="5">'[5]lam-moi'!#REF!</definedName>
    <definedName name="ddhtnc">'[5]lam-moi'!#REF!</definedName>
    <definedName name="ddhtvl" localSheetId="2">'[5]lam-moi'!#REF!</definedName>
    <definedName name="ddhtvl" localSheetId="5">'[5]lam-moi'!#REF!</definedName>
    <definedName name="ddhtvl">'[5]lam-moi'!#REF!</definedName>
    <definedName name="ddia">[29]gVL!$N$41</definedName>
    <definedName name="ddien">[74]gVL!$Q$51</definedName>
    <definedName name="DDK" localSheetId="2">#REF!</definedName>
    <definedName name="DDK" localSheetId="5">#REF!</definedName>
    <definedName name="DDK">#REF!</definedName>
    <definedName name="DDS">[96]Pier!$B$218:$B$223</definedName>
    <definedName name="ddt2nc" localSheetId="2">[5]gtrinh!#REF!</definedName>
    <definedName name="ddt2nc" localSheetId="5">[5]gtrinh!#REF!</definedName>
    <definedName name="ddt2nc">[5]gtrinh!#REF!</definedName>
    <definedName name="ddt2vl" localSheetId="2">[5]gtrinh!#REF!</definedName>
    <definedName name="ddt2vl" localSheetId="5">[5]gtrinh!#REF!</definedName>
    <definedName name="ddt2vl">[5]gtrinh!#REF!</definedName>
    <definedName name="ddtd3pnc" localSheetId="2">'[5]thao-go'!#REF!</definedName>
    <definedName name="ddtd3pnc" localSheetId="5">'[5]thao-go'!#REF!</definedName>
    <definedName name="ddtd3pnc">'[5]thao-go'!#REF!</definedName>
    <definedName name="ddtt1pnc" localSheetId="2">[5]gtrinh!#REF!</definedName>
    <definedName name="ddtt1pnc" localSheetId="5">[5]gtrinh!#REF!</definedName>
    <definedName name="ddtt1pnc">[5]gtrinh!#REF!</definedName>
    <definedName name="ddtt1pvl" localSheetId="2">[5]gtrinh!#REF!</definedName>
    <definedName name="ddtt1pvl" localSheetId="5">[5]gtrinh!#REF!</definedName>
    <definedName name="ddtt1pvl">[5]gtrinh!#REF!</definedName>
    <definedName name="ddtt3pnc" localSheetId="2">[5]gtrinh!#REF!</definedName>
    <definedName name="ddtt3pnc" localSheetId="5">[5]gtrinh!#REF!</definedName>
    <definedName name="ddtt3pnc">[5]gtrinh!#REF!</definedName>
    <definedName name="ddtt3pvl" localSheetId="2">[5]gtrinh!#REF!</definedName>
    <definedName name="ddtt3pvl" localSheetId="5">[5]gtrinh!#REF!</definedName>
    <definedName name="ddtt3pvl">[5]gtrinh!#REF!</definedName>
    <definedName name="de" localSheetId="7">#REF!</definedName>
    <definedName name="de" localSheetId="2">#REF!</definedName>
    <definedName name="de" localSheetId="8">#REF!</definedName>
    <definedName name="de" localSheetId="5">#REF!</definedName>
    <definedName name="de">#REF!</definedName>
    <definedName name="de_" localSheetId="2">[26]Checksection1!#REF!</definedName>
    <definedName name="de_" localSheetId="5">[26]Checksection1!#REF!</definedName>
    <definedName name="de_">[26]Checksection1!#REF!</definedName>
    <definedName name="deff" localSheetId="2">[31]Sheet1!#REF!</definedName>
    <definedName name="deff" localSheetId="5">[31]Sheet1!#REF!</definedName>
    <definedName name="deff">[31]Sheet1!#REF!</definedName>
    <definedName name="DEFINENAME">[97]Open!$A$15</definedName>
    <definedName name="DEMI1">#N/A</definedName>
    <definedName name="DEMI2">#N/A</definedName>
    <definedName name="den_bu" localSheetId="7">#REF!</definedName>
    <definedName name="den_bu" localSheetId="2">#REF!</definedName>
    <definedName name="den_bu" localSheetId="8">#REF!</definedName>
    <definedName name="den_bu" localSheetId="5">#REF!</definedName>
    <definedName name="den_bu">#REF!</definedName>
    <definedName name="denbu" localSheetId="7">#REF!</definedName>
    <definedName name="denbu" localSheetId="2">#REF!</definedName>
    <definedName name="denbu" localSheetId="8">#REF!</definedName>
    <definedName name="denbu" localSheetId="5">#REF!</definedName>
    <definedName name="denbu">#REF!</definedName>
    <definedName name="det" localSheetId="2">'[28]Bang chiet tinh TBA'!#REF!</definedName>
    <definedName name="det" localSheetId="5">'[28]Bang chiet tinh TBA'!#REF!</definedName>
    <definedName name="det">'[28]Bang chiet tinh TBA'!#REF!</definedName>
    <definedName name="Det32x3" localSheetId="7">#REF!</definedName>
    <definedName name="Det32x3" localSheetId="2">#REF!</definedName>
    <definedName name="Det32x3" localSheetId="8">#REF!</definedName>
    <definedName name="Det32x3" localSheetId="5">#REF!</definedName>
    <definedName name="Det32x3">#REF!</definedName>
    <definedName name="Det35x3" localSheetId="7">#REF!</definedName>
    <definedName name="Det35x3" localSheetId="2">#REF!</definedName>
    <definedName name="Det35x3" localSheetId="8">#REF!</definedName>
    <definedName name="Det35x3" localSheetId="5">#REF!</definedName>
    <definedName name="Det35x3">#REF!</definedName>
    <definedName name="Det40x4" localSheetId="7">#REF!</definedName>
    <definedName name="Det40x4" localSheetId="2">#REF!</definedName>
    <definedName name="Det40x4" localSheetId="8">#REF!</definedName>
    <definedName name="Det40x4" localSheetId="5">#REF!</definedName>
    <definedName name="Det40x4">#REF!</definedName>
    <definedName name="Det50x5" localSheetId="7">#REF!</definedName>
    <definedName name="Det50x5" localSheetId="2">#REF!</definedName>
    <definedName name="Det50x5" localSheetId="8">#REF!</definedName>
    <definedName name="Det50x5" localSheetId="5">#REF!</definedName>
    <definedName name="Det50x5">#REF!</definedName>
    <definedName name="Det63x6" localSheetId="7">#REF!</definedName>
    <definedName name="Det63x6" localSheetId="2">#REF!</definedName>
    <definedName name="Det63x6" localSheetId="8">#REF!</definedName>
    <definedName name="Det63x6" localSheetId="5">#REF!</definedName>
    <definedName name="Det63x6">#REF!</definedName>
    <definedName name="Det75x6" localSheetId="7">#REF!</definedName>
    <definedName name="Det75x6" localSheetId="2">#REF!</definedName>
    <definedName name="Det75x6" localSheetId="8">#REF!</definedName>
    <definedName name="Det75x6" localSheetId="5">#REF!</definedName>
    <definedName name="Det75x6">#REF!</definedName>
    <definedName name="df" localSheetId="7">#REF!</definedName>
    <definedName name="df" localSheetId="2">#REF!</definedName>
    <definedName name="df" localSheetId="8">#REF!</definedName>
    <definedName name="df" localSheetId="5">#REF!</definedName>
    <definedName name="df">#REF!</definedName>
    <definedName name="DF_e" localSheetId="2">[26]Checksection1!#REF!</definedName>
    <definedName name="DF_e" localSheetId="5">[26]Checksection1!#REF!</definedName>
    <definedName name="DF_e">[26]Checksection1!#REF!</definedName>
    <definedName name="DF_i" localSheetId="2">[26]Checksection1!#REF!</definedName>
    <definedName name="DF_i" localSheetId="5">[26]Checksection1!#REF!</definedName>
    <definedName name="DF_i">[26]Checksection1!#REF!</definedName>
    <definedName name="DF_ve" localSheetId="2">[26]Checksection1!#REF!</definedName>
    <definedName name="DF_ve" localSheetId="5">[26]Checksection1!#REF!</definedName>
    <definedName name="DF_ve">[26]Checksection1!#REF!</definedName>
    <definedName name="DF_vi" localSheetId="2">[26]Checksection1!#REF!</definedName>
    <definedName name="DF_vi" localSheetId="5">[26]Checksection1!#REF!</definedName>
    <definedName name="DF_vi">[26]Checksection1!#REF!</definedName>
    <definedName name="dfas" localSheetId="2">[15]Girder!#REF!</definedName>
    <definedName name="dfas" localSheetId="5">[15]Girder!#REF!</definedName>
    <definedName name="dfas">[15]Girder!#REF!</definedName>
    <definedName name="dffr" localSheetId="2">[15]Girder!#REF!</definedName>
    <definedName name="dffr" localSheetId="5">[15]Girder!#REF!</definedName>
    <definedName name="dffr">[15]Girder!#REF!</definedName>
    <definedName name="dfpf" localSheetId="2">[15]Girder!#REF!</definedName>
    <definedName name="dfpf" localSheetId="5">[15]Girder!#REF!</definedName>
    <definedName name="dfpf">[15]Girder!#REF!</definedName>
    <definedName name="DFv" localSheetId="2">[15]Girder!#REF!</definedName>
    <definedName name="DFv" localSheetId="5">[15]Girder!#REF!</definedName>
    <definedName name="DFv">[15]Girder!#REF!</definedName>
    <definedName name="DG">'[89]Don gia'!$B$3:$G$195</definedName>
    <definedName name="dg_5cau" localSheetId="7">#REF!</definedName>
    <definedName name="dg_5cau" localSheetId="2">#REF!</definedName>
    <definedName name="dg_5cau" localSheetId="8">#REF!</definedName>
    <definedName name="dg_5cau" localSheetId="5">#REF!</definedName>
    <definedName name="dg_5cau">#REF!</definedName>
    <definedName name="DG_M_C_X" localSheetId="7">#REF!</definedName>
    <definedName name="DG_M_C_X" localSheetId="2">#REF!</definedName>
    <definedName name="DG_M_C_X" localSheetId="8">#REF!</definedName>
    <definedName name="DG_M_C_X" localSheetId="5">#REF!</definedName>
    <definedName name="DG_M_C_X">#REF!</definedName>
    <definedName name="dgbdII" localSheetId="7">#REF!</definedName>
    <definedName name="dgbdII" localSheetId="2">#REF!</definedName>
    <definedName name="dgbdII" localSheetId="8">#REF!</definedName>
    <definedName name="dgbdII" localSheetId="5">#REF!</definedName>
    <definedName name="dgbdII">#REF!</definedName>
    <definedName name="dgc" localSheetId="7">#REF!</definedName>
    <definedName name="dgc" localSheetId="2">#REF!</definedName>
    <definedName name="dgc" localSheetId="8">#REF!</definedName>
    <definedName name="dgc" localSheetId="5">#REF!</definedName>
    <definedName name="dgc">#REF!</definedName>
    <definedName name="DGCocKhoanNhoi" localSheetId="2">[16]TDinh!#REF!</definedName>
    <definedName name="DGCocKhoanNhoi" localSheetId="5">[16]TDinh!#REF!</definedName>
    <definedName name="DGCocKhoanNhoi">[16]TDinh!#REF!</definedName>
    <definedName name="DGCocOng_D1M" localSheetId="2">[16]TDinh!#REF!</definedName>
    <definedName name="DGCocOng_D1M" localSheetId="5">[16]TDinh!#REF!</definedName>
    <definedName name="DGCocOng_D1M">[16]TDinh!#REF!</definedName>
    <definedName name="DGCT_L.SON1">[98]DGCT!$A$8:$J$1532</definedName>
    <definedName name="DGCT_T.Quy_P.Thuy_Q" localSheetId="7">#REF!</definedName>
    <definedName name="DGCT_T.Quy_P.Thuy_Q" localSheetId="2">#REF!</definedName>
    <definedName name="DGCT_T.Quy_P.Thuy_Q" localSheetId="8">#REF!</definedName>
    <definedName name="DGCT_T.Quy_P.Thuy_Q" localSheetId="5">#REF!</definedName>
    <definedName name="DGCT_T.Quy_P.Thuy_Q">#REF!</definedName>
    <definedName name="DGCT_TRAUQUYPHUTHUY_HN" localSheetId="7">#REF!</definedName>
    <definedName name="DGCT_TRAUQUYPHUTHUY_HN" localSheetId="2">#REF!</definedName>
    <definedName name="DGCT_TRAUQUYPHUTHUY_HN" localSheetId="8">#REF!</definedName>
    <definedName name="DGCT_TRAUQUYPHUTHUY_HN" localSheetId="5">#REF!</definedName>
    <definedName name="DGCT_TRAUQUYPHUTHUY_HN">#REF!</definedName>
    <definedName name="DGCTDam33" localSheetId="2">[16]TDinh!#REF!</definedName>
    <definedName name="DGCTDam33" localSheetId="5">[16]TDinh!#REF!</definedName>
    <definedName name="DGCTDam33">[16]TDinh!#REF!</definedName>
    <definedName name="DGCTdamKhungT" localSheetId="2">[16]TDinh!#REF!</definedName>
    <definedName name="DGCTdamKhungT" localSheetId="5">[16]TDinh!#REF!</definedName>
    <definedName name="DGCTdamKhungT">[16]TDinh!#REF!</definedName>
    <definedName name="DGCTI592" localSheetId="7">#REF!</definedName>
    <definedName name="DGCTI592" localSheetId="2">#REF!</definedName>
    <definedName name="DGCTI592" localSheetId="8">#REF!</definedName>
    <definedName name="DGCTI592" localSheetId="5">#REF!</definedName>
    <definedName name="DGCTI592">#REF!</definedName>
    <definedName name="DGCTMatCauLanCan" localSheetId="2">[16]TDinh!#REF!</definedName>
    <definedName name="DGCTMatCauLanCan" localSheetId="5">[16]TDinh!#REF!</definedName>
    <definedName name="DGCTMatCauLanCan">[16]TDinh!#REF!</definedName>
    <definedName name="DGCTPhanDuoi" localSheetId="2">[16]TDinh!#REF!</definedName>
    <definedName name="DGCTPhanDuoi" localSheetId="5">[16]TDinh!#REF!</definedName>
    <definedName name="DGCTPhanDuoi">[16]TDinh!#REF!</definedName>
    <definedName name="dgd" localSheetId="7">#REF!</definedName>
    <definedName name="dgd" localSheetId="2">#REF!</definedName>
    <definedName name="dgd" localSheetId="8">#REF!</definedName>
    <definedName name="dgd" localSheetId="5">#REF!</definedName>
    <definedName name="dgd">#REF!</definedName>
    <definedName name="dghp" localSheetId="7">#REF!</definedName>
    <definedName name="dghp" localSheetId="2">#REF!</definedName>
    <definedName name="dghp" localSheetId="8">#REF!</definedName>
    <definedName name="dghp" localSheetId="5">#REF!</definedName>
    <definedName name="dghp">#REF!</definedName>
    <definedName name="DGIA2" localSheetId="7">#REF!</definedName>
    <definedName name="DGIA2" localSheetId="2">#REF!</definedName>
    <definedName name="DGIA2" localSheetId="8">#REF!</definedName>
    <definedName name="DGIA2" localSheetId="5">#REF!</definedName>
    <definedName name="DGIA2">#REF!</definedName>
    <definedName name="DGM">[5]DONGIA!$A$453:$F$459</definedName>
    <definedName name="dgnc" localSheetId="7">#REF!</definedName>
    <definedName name="dgnc" localSheetId="2">#REF!</definedName>
    <definedName name="dgnc" localSheetId="8">#REF!</definedName>
    <definedName name="dgnc" localSheetId="5">#REF!</definedName>
    <definedName name="dgnc">#REF!</definedName>
    <definedName name="dgqndn" localSheetId="7">#REF!</definedName>
    <definedName name="dgqndn" localSheetId="2">#REF!</definedName>
    <definedName name="dgqndn" localSheetId="8">#REF!</definedName>
    <definedName name="dgqndn" localSheetId="5">#REF!</definedName>
    <definedName name="dgqndn">#REF!</definedName>
    <definedName name="DGTH" localSheetId="2">[5]DONGIA!#REF!</definedName>
    <definedName name="DGTH" localSheetId="5">[5]DONGIA!#REF!</definedName>
    <definedName name="DGTH">[5]DONGIA!#REF!</definedName>
    <definedName name="DGTH1">[5]DONGIA!$A$414:$G$452</definedName>
    <definedName name="dgth2">[5]DONGIA!$A$414:$G$439</definedName>
    <definedName name="DGTR">[5]DONGIA!$A$472:$I$521</definedName>
    <definedName name="DGTV" localSheetId="7">#REF!</definedName>
    <definedName name="DGTV" localSheetId="2">#REF!</definedName>
    <definedName name="DGTV" localSheetId="8">#REF!</definedName>
    <definedName name="DGTV" localSheetId="5">#REF!</definedName>
    <definedName name="DGTV">#REF!</definedName>
    <definedName name="dgvl" localSheetId="7">#REF!</definedName>
    <definedName name="dgvl" localSheetId="2">#REF!</definedName>
    <definedName name="dgvl" localSheetId="8">#REF!</definedName>
    <definedName name="dgvl" localSheetId="5">#REF!</definedName>
    <definedName name="dgvl">#REF!</definedName>
    <definedName name="DGVL1">[5]DONGIA!$A$5:$F$235</definedName>
    <definedName name="DGVT" localSheetId="2">#REF!</definedName>
    <definedName name="DGVT" localSheetId="5">#REF!</definedName>
    <definedName name="DGVT">#REF!</definedName>
    <definedName name="dh">[29]gVL!$N$11</definedName>
    <definedName name="dhom" localSheetId="7">#REF!</definedName>
    <definedName name="dhom" localSheetId="2">#REF!</definedName>
    <definedName name="dhom" localSheetId="8">#REF!</definedName>
    <definedName name="dhom" localSheetId="5">#REF!</definedName>
    <definedName name="dhom">#REF!</definedName>
    <definedName name="DICH11" localSheetId="2">'[22]EIRR&gt;1&lt;1'!#REF!</definedName>
    <definedName name="DICH11" localSheetId="5">'[22]EIRR&gt;1&lt;1'!#REF!</definedName>
    <definedName name="DICH11">'[22]EIRR&gt;1&lt;1'!#REF!</definedName>
    <definedName name="dich22" localSheetId="2">'[22]EIRR&gt; 2'!#REF!</definedName>
    <definedName name="dich22" localSheetId="5">'[22]EIRR&gt; 2'!#REF!</definedName>
    <definedName name="dich22">'[22]EIRR&gt; 2'!#REF!</definedName>
    <definedName name="dien" localSheetId="7">#REF!</definedName>
    <definedName name="dien" localSheetId="2">#REF!</definedName>
    <definedName name="dien" localSheetId="8">#REF!</definedName>
    <definedName name="dien" localSheetId="5">#REF!</definedName>
    <definedName name="dien">#REF!</definedName>
    <definedName name="Dien_Luong_nam">'[62]Co so'!$O$9</definedName>
    <definedName name="Dien_nang_so_cap">'[62]Co so'!$O$10</definedName>
    <definedName name="Dien_nang_thu_cap">'[62]Co so'!$O$11</definedName>
    <definedName name="dientichck" localSheetId="7">#REF!</definedName>
    <definedName name="dientichck" localSheetId="2">#REF!</definedName>
    <definedName name="dientichck" localSheetId="8">#REF!</definedName>
    <definedName name="dientichck" localSheetId="5">#REF!</definedName>
    <definedName name="dientichck">#REF!</definedName>
    <definedName name="dim" localSheetId="7">#REF!</definedName>
    <definedName name="dim" localSheetId="2">#REF!</definedName>
    <definedName name="dim" localSheetId="8">#REF!</definedName>
    <definedName name="dim" localSheetId="5">#REF!</definedName>
    <definedName name="dim">#REF!</definedName>
    <definedName name="dinh" localSheetId="7">#REF!</definedName>
    <definedName name="dinh" localSheetId="2">#REF!</definedName>
    <definedName name="dinh" localSheetId="8">#REF!</definedName>
    <definedName name="dinh" localSheetId="5">#REF!</definedName>
    <definedName name="dinh">#REF!</definedName>
    <definedName name="dinh2" localSheetId="7">#REF!</definedName>
    <definedName name="dinh2" localSheetId="2">#REF!</definedName>
    <definedName name="dinh2" localSheetId="8">#REF!</definedName>
    <definedName name="dinh2" localSheetId="5">#REF!</definedName>
    <definedName name="dinh2">#REF!</definedName>
    <definedName name="dinhdia">[92]GiaVL!$F$58</definedName>
    <definedName name="dinhmong" localSheetId="7">#REF!</definedName>
    <definedName name="dinhmong" localSheetId="2">#REF!</definedName>
    <definedName name="dinhmong" localSheetId="8">#REF!</definedName>
    <definedName name="dinhmong" localSheetId="5">#REF!</definedName>
    <definedName name="dinhmong">#REF!</definedName>
    <definedName name="Discount" localSheetId="7" hidden="1">#REF!</definedName>
    <definedName name="Discount" localSheetId="2" hidden="1">#REF!</definedName>
    <definedName name="Discount" localSheetId="8" hidden="1">#REF!</definedName>
    <definedName name="Discount" localSheetId="5" hidden="1">#REF!</definedName>
    <definedName name="Discount" hidden="1">#REF!</definedName>
    <definedName name="display_area_2" localSheetId="7" hidden="1">#REF!</definedName>
    <definedName name="display_area_2" localSheetId="2" hidden="1">#REF!</definedName>
    <definedName name="display_area_2" localSheetId="8" hidden="1">#REF!</definedName>
    <definedName name="display_area_2" localSheetId="5" hidden="1">#REF!</definedName>
    <definedName name="display_area_2" hidden="1">#REF!</definedName>
    <definedName name="dl" localSheetId="7">#REF!</definedName>
    <definedName name="dl" localSheetId="2">#REF!</definedName>
    <definedName name="dl" localSheetId="8">#REF!</definedName>
    <definedName name="dl" localSheetId="5">#REF!</definedName>
    <definedName name="dl">#REF!</definedName>
    <definedName name="DL15HT" localSheetId="2">'[5]TONGKE-HT'!#REF!</definedName>
    <definedName name="DL15HT" localSheetId="5">'[5]TONGKE-HT'!#REF!</definedName>
    <definedName name="DL15HT">'[5]TONGKE-HT'!#REF!</definedName>
    <definedName name="DL16HT" localSheetId="2">'[5]TONGKE-HT'!#REF!</definedName>
    <definedName name="DL16HT" localSheetId="5">'[5]TONGKE-HT'!#REF!</definedName>
    <definedName name="DL16HT">'[5]TONGKE-HT'!#REF!</definedName>
    <definedName name="DL19HT" localSheetId="2">'[5]TONGKE-HT'!#REF!</definedName>
    <definedName name="DL19HT" localSheetId="5">'[5]TONGKE-HT'!#REF!</definedName>
    <definedName name="DL19HT">'[5]TONGKE-HT'!#REF!</definedName>
    <definedName name="DL20HT" localSheetId="2">'[5]TONGKE-HT'!#REF!</definedName>
    <definedName name="DL20HT" localSheetId="5">'[5]TONGKE-HT'!#REF!</definedName>
    <definedName name="DL20HT">'[5]TONGKE-HT'!#REF!</definedName>
    <definedName name="DLC" localSheetId="7">#REF!</definedName>
    <definedName name="DLC" localSheetId="2">#REF!</definedName>
    <definedName name="DLC" localSheetId="8">#REF!</definedName>
    <definedName name="DLC" localSheetId="5">#REF!</definedName>
    <definedName name="DLC">#REF!</definedName>
    <definedName name="DLCC" localSheetId="7">#REF!</definedName>
    <definedName name="DLCC" localSheetId="2">#REF!</definedName>
    <definedName name="DLCC" localSheetId="8">#REF!</definedName>
    <definedName name="DLCC" localSheetId="5">#REF!</definedName>
    <definedName name="DLCC">#REF!</definedName>
    <definedName name="DM" localSheetId="7">#REF!</definedName>
    <definedName name="DM" localSheetId="2">#REF!</definedName>
    <definedName name="DM" localSheetId="8">#REF!</definedName>
    <definedName name="DM" localSheetId="5">#REF!</definedName>
    <definedName name="DM">#REF!</definedName>
    <definedName name="dm_d" localSheetId="7">#REF!</definedName>
    <definedName name="dm_d" localSheetId="2">#REF!</definedName>
    <definedName name="dm_d" localSheetId="8">#REF!</definedName>
    <definedName name="dm_d" localSheetId="5">#REF!</definedName>
    <definedName name="dm_d">#REF!</definedName>
    <definedName name="dm_s" localSheetId="7">#REF!</definedName>
    <definedName name="dm_s" localSheetId="2">#REF!</definedName>
    <definedName name="dm_s" localSheetId="8">#REF!</definedName>
    <definedName name="dm_s" localSheetId="5">#REF!</definedName>
    <definedName name="dm_s">#REF!</definedName>
    <definedName name="dm1." localSheetId="2">[42]SLCB!#REF!</definedName>
    <definedName name="dm1." localSheetId="5">[42]SLCB!#REF!</definedName>
    <definedName name="dm1.">[42]SLCB!#REF!</definedName>
    <definedName name="dm2." localSheetId="2">[42]SLCB!#REF!</definedName>
    <definedName name="dm2." localSheetId="5">[42]SLCB!#REF!</definedName>
    <definedName name="dm2.">[42]SLCB!#REF!</definedName>
    <definedName name="dm56bxd" localSheetId="7">#REF!</definedName>
    <definedName name="dm56bxd" localSheetId="2">#REF!</definedName>
    <definedName name="dm56bxd" localSheetId="8">#REF!</definedName>
    <definedName name="dm56bxd" localSheetId="5">#REF!</definedName>
    <definedName name="dm56bxd">#REF!</definedName>
    <definedName name="DMlapdatxa" localSheetId="7">#REF!</definedName>
    <definedName name="DMlapdatxa" localSheetId="2">#REF!</definedName>
    <definedName name="DMlapdatxa" localSheetId="8">#REF!</definedName>
    <definedName name="DMlapdatxa" localSheetId="5">#REF!</definedName>
    <definedName name="DMlapdatxa">#REF!</definedName>
    <definedName name="dmld" localSheetId="7">#REF!</definedName>
    <definedName name="dmld" localSheetId="2">#REF!</definedName>
    <definedName name="dmld" localSheetId="8">#REF!</definedName>
    <definedName name="dmld" localSheetId="5">#REF!</definedName>
    <definedName name="dmld">#REF!</definedName>
    <definedName name="dmoi" localSheetId="7">#REF!</definedName>
    <definedName name="dmoi" localSheetId="2">#REF!</definedName>
    <definedName name="dmoi" localSheetId="8">#REF!</definedName>
    <definedName name="dmoi" localSheetId="5">#REF!</definedName>
    <definedName name="dmoi">#REF!</definedName>
    <definedName name="dmz">[74]gVL!$Q$45</definedName>
    <definedName name="DN" localSheetId="7">#REF!</definedName>
    <definedName name="DN" localSheetId="2">#REF!</definedName>
    <definedName name="DN" localSheetId="8">#REF!</definedName>
    <definedName name="DN" localSheetId="5">#REF!</definedName>
    <definedName name="DN">#REF!</definedName>
    <definedName name="DNNN" localSheetId="7">#REF!</definedName>
    <definedName name="DNNN" localSheetId="2">#REF!</definedName>
    <definedName name="DNNN" localSheetId="8">#REF!</definedName>
    <definedName name="DNNN" localSheetId="5">#REF!</definedName>
    <definedName name="DNNN">#REF!</definedName>
    <definedName name="dno">[74]gVL!$Q$49</definedName>
    <definedName name="DÑt45x4" localSheetId="7">#REF!</definedName>
    <definedName name="DÑt45x4" localSheetId="2">#REF!</definedName>
    <definedName name="DÑt45x4" localSheetId="8">#REF!</definedName>
    <definedName name="DÑt45x4" localSheetId="5">#REF!</definedName>
    <definedName name="DÑt45x4">#REF!</definedName>
    <definedName name="doan1" localSheetId="7">#REF!</definedName>
    <definedName name="doan1" localSheetId="2">#REF!</definedName>
    <definedName name="doan1" localSheetId="8">#REF!</definedName>
    <definedName name="doan1" localSheetId="5">#REF!</definedName>
    <definedName name="doan1">#REF!</definedName>
    <definedName name="doan2" localSheetId="7">#REF!</definedName>
    <definedName name="doan2" localSheetId="2">#REF!</definedName>
    <definedName name="doan2" localSheetId="8">#REF!</definedName>
    <definedName name="doan2" localSheetId="5">#REF!</definedName>
    <definedName name="doan2">#REF!</definedName>
    <definedName name="doan3" localSheetId="7">#REF!</definedName>
    <definedName name="doan3" localSheetId="2">#REF!</definedName>
    <definedName name="doan3" localSheetId="8">#REF!</definedName>
    <definedName name="doan3" localSheetId="5">#REF!</definedName>
    <definedName name="doan3">#REF!</definedName>
    <definedName name="doan4" localSheetId="7">#REF!</definedName>
    <definedName name="doan4" localSheetId="2">#REF!</definedName>
    <definedName name="doan4" localSheetId="8">#REF!</definedName>
    <definedName name="doan4" localSheetId="5">#REF!</definedName>
    <definedName name="doan4">#REF!</definedName>
    <definedName name="doan5" localSheetId="7">#REF!</definedName>
    <definedName name="doan5" localSheetId="2">#REF!</definedName>
    <definedName name="doan5" localSheetId="8">#REF!</definedName>
    <definedName name="doan5" localSheetId="5">#REF!</definedName>
    <definedName name="doan5">#REF!</definedName>
    <definedName name="doan6" localSheetId="7">#REF!</definedName>
    <definedName name="doan6" localSheetId="2">#REF!</definedName>
    <definedName name="doan6" localSheetId="8">#REF!</definedName>
    <definedName name="doan6" localSheetId="5">#REF!</definedName>
    <definedName name="doan6">#REF!</definedName>
    <definedName name="doanh_nghiÖp_tØnh" localSheetId="7">#REF!</definedName>
    <definedName name="doanh_nghiÖp_tØnh" localSheetId="2">#REF!</definedName>
    <definedName name="doanh_nghiÖp_tØnh" localSheetId="8">#REF!</definedName>
    <definedName name="doanh_nghiÖp_tØnh" localSheetId="5">#REF!</definedName>
    <definedName name="doanh_nghiÖp_tØnh">#REF!</definedName>
    <definedName name="dobt" localSheetId="7">#REF!</definedName>
    <definedName name="dobt" localSheetId="2">#REF!</definedName>
    <definedName name="dobt" localSheetId="8">#REF!</definedName>
    <definedName name="dobt" localSheetId="5">#REF!</definedName>
    <definedName name="dobt">#REF!</definedName>
    <definedName name="DOC" localSheetId="7">#REF!</definedName>
    <definedName name="DOC" localSheetId="2">#REF!</definedName>
    <definedName name="DOC" localSheetId="8">#REF!</definedName>
    <definedName name="DOC" localSheetId="5">#REF!</definedName>
    <definedName name="DOC">#REF!</definedName>
    <definedName name="docdoc">0.03125</definedName>
    <definedName name="Document_array" localSheetId="7">{"Book1","®­êng c¸p- nhËt t©n.xls","Book2"}</definedName>
    <definedName name="Document_array" localSheetId="2">{"Book1","®­êng c¸p- nhËt t©n.xls","Book2"}</definedName>
    <definedName name="Document_array" localSheetId="8">{"Book1","®­êng c¸p- nhËt t©n.xls","Book2"}</definedName>
    <definedName name="Document_array">{"Book1","®­êng c¸p- nhËt t©n.xls","Book2"}</definedName>
    <definedName name="Documents_array" localSheetId="7">#REF!</definedName>
    <definedName name="Documents_array" localSheetId="2">#REF!</definedName>
    <definedName name="Documents_array" localSheetId="8">#REF!</definedName>
    <definedName name="Documents_array" localSheetId="5">#REF!</definedName>
    <definedName name="Documents_array">#REF!</definedName>
    <definedName name="DON_GIA_3282" localSheetId="7">#REF!</definedName>
    <definedName name="DON_GIA_3282" localSheetId="2">#REF!</definedName>
    <definedName name="DON_GIA_3282" localSheetId="8">#REF!</definedName>
    <definedName name="DON_GIA_3282" localSheetId="5">#REF!</definedName>
    <definedName name="DON_GIA_3282">#REF!</definedName>
    <definedName name="DON_GIA_3283" localSheetId="7">#REF!</definedName>
    <definedName name="DON_GIA_3283" localSheetId="2">#REF!</definedName>
    <definedName name="DON_GIA_3283" localSheetId="8">#REF!</definedName>
    <definedName name="DON_GIA_3283" localSheetId="5">#REF!</definedName>
    <definedName name="DON_GIA_3283">#REF!</definedName>
    <definedName name="DON_GIA_3285" localSheetId="7">#REF!</definedName>
    <definedName name="DON_GIA_3285" localSheetId="2">#REF!</definedName>
    <definedName name="DON_GIA_3285" localSheetId="8">#REF!</definedName>
    <definedName name="DON_GIA_3285" localSheetId="5">#REF!</definedName>
    <definedName name="DON_GIA_3285">#REF!</definedName>
    <definedName name="DON_GIA_VAN_CHUYEN_36" localSheetId="7">#REF!</definedName>
    <definedName name="DON_GIA_VAN_CHUYEN_36" localSheetId="2">#REF!</definedName>
    <definedName name="DON_GIA_VAN_CHUYEN_36" localSheetId="8">#REF!</definedName>
    <definedName name="DON_GIA_VAN_CHUYEN_36" localSheetId="5">#REF!</definedName>
    <definedName name="DON_GIA_VAN_CHUYEN_36">#REF!</definedName>
    <definedName name="dongia" localSheetId="7">#REF!</definedName>
    <definedName name="dongia" localSheetId="2">#REF!</definedName>
    <definedName name="dongia" localSheetId="8">#REF!</definedName>
    <definedName name="dongia" localSheetId="5">#REF!</definedName>
    <definedName name="dongia">#REF!</definedName>
    <definedName name="dongia1">[5]DG!$A$4:$H$606</definedName>
    <definedName name="DonGiaDamMabey" localSheetId="2">[16]TDinh!#REF!</definedName>
    <definedName name="DonGiaDamMabey" localSheetId="5">[16]TDinh!#REF!</definedName>
    <definedName name="DonGiaDamMabey">[16]TDinh!#REF!</definedName>
    <definedName name="DONGIAVANCHUYEN" localSheetId="7">#REF!</definedName>
    <definedName name="DONGIAVANCHUYEN" localSheetId="2">#REF!</definedName>
    <definedName name="DONGIAVANCHUYEN" localSheetId="8">#REF!</definedName>
    <definedName name="DONGIAVANCHUYEN" localSheetId="5">#REF!</definedName>
    <definedName name="DONGIAVANCHUYEN">#REF!</definedName>
    <definedName name="DoorWindow" localSheetId="2">'[67]DGchitiet '!#REF!</definedName>
    <definedName name="DoorWindow" localSheetId="5">'[67]DGchitiet '!#REF!</definedName>
    <definedName name="DoorWindow">'[67]DGchitiet '!#REF!</definedName>
    <definedName name="dotcong">1</definedName>
    <definedName name="dp" localSheetId="2">[15]Girder!#REF!</definedName>
    <definedName name="dp" localSheetId="5">[15]Girder!#REF!</definedName>
    <definedName name="dp">[15]Girder!#REF!</definedName>
    <definedName name="drf" localSheetId="7" hidden="1">#REF!</definedName>
    <definedName name="drf" localSheetId="2" hidden="1">#REF!</definedName>
    <definedName name="drf" localSheetId="8" hidden="1">#REF!</definedName>
    <definedName name="drf" localSheetId="5" hidden="1">#REF!</definedName>
    <definedName name="drf" hidden="1">#REF!</definedName>
    <definedName name="drg">[32]Payment!$AG$30</definedName>
    <definedName name="Dry">'[99]Work-Condition'!$B$11</definedName>
    <definedName name="dry.">'[99]Work-Condition'!$B$11</definedName>
    <definedName name="dry.." localSheetId="7">#REF!</definedName>
    <definedName name="dry.." localSheetId="2">#REF!</definedName>
    <definedName name="dry.." localSheetId="8">#REF!</definedName>
    <definedName name="dry.." localSheetId="5">#REF!</definedName>
    <definedName name="dry..">#REF!</definedName>
    <definedName name="ds" localSheetId="2" hidden="1">{#N/A,#N/A,FALSE,"Chi tiÆt"}</definedName>
    <definedName name="ds" hidden="1">{#N/A,#N/A,FALSE,"Chi tiÆt"}</definedName>
    <definedName name="DS1p1vc" localSheetId="7">#REF!</definedName>
    <definedName name="DS1p1vc" localSheetId="2">#REF!</definedName>
    <definedName name="DS1p1vc" localSheetId="8">#REF!</definedName>
    <definedName name="DS1p1vc" localSheetId="5">#REF!</definedName>
    <definedName name="DS1p1vc">#REF!</definedName>
    <definedName name="ds1p2nc" localSheetId="7">#REF!</definedName>
    <definedName name="ds1p2nc" localSheetId="2">#REF!</definedName>
    <definedName name="ds1p2nc" localSheetId="8">#REF!</definedName>
    <definedName name="ds1p2nc" localSheetId="5">#REF!</definedName>
    <definedName name="ds1p2nc">#REF!</definedName>
    <definedName name="ds1p2vc" localSheetId="7">#REF!</definedName>
    <definedName name="ds1p2vc" localSheetId="2">#REF!</definedName>
    <definedName name="ds1p2vc" localSheetId="8">#REF!</definedName>
    <definedName name="ds1p2vc" localSheetId="5">#REF!</definedName>
    <definedName name="ds1p2vc">#REF!</definedName>
    <definedName name="ds1pnc" localSheetId="7">#REF!</definedName>
    <definedName name="ds1pnc" localSheetId="2">#REF!</definedName>
    <definedName name="ds1pnc" localSheetId="8">#REF!</definedName>
    <definedName name="ds1pnc" localSheetId="5">#REF!</definedName>
    <definedName name="ds1pnc">#REF!</definedName>
    <definedName name="ds1pvl" localSheetId="7">#REF!</definedName>
    <definedName name="ds1pvl" localSheetId="2">#REF!</definedName>
    <definedName name="ds1pvl" localSheetId="8">#REF!</definedName>
    <definedName name="ds1pvl" localSheetId="5">#REF!</definedName>
    <definedName name="ds1pvl">#REF!</definedName>
    <definedName name="ds3pctnc" localSheetId="7">#REF!</definedName>
    <definedName name="ds3pctnc" localSheetId="2">#REF!</definedName>
    <definedName name="ds3pctnc" localSheetId="8">#REF!</definedName>
    <definedName name="ds3pctnc" localSheetId="5">#REF!</definedName>
    <definedName name="ds3pctnc">#REF!</definedName>
    <definedName name="ds3pctvc" localSheetId="7">#REF!</definedName>
    <definedName name="ds3pctvc" localSheetId="2">#REF!</definedName>
    <definedName name="ds3pctvc" localSheetId="8">#REF!</definedName>
    <definedName name="ds3pctvc" localSheetId="5">#REF!</definedName>
    <definedName name="ds3pctvc">#REF!</definedName>
    <definedName name="ds3pctvl" localSheetId="7">#REF!</definedName>
    <definedName name="ds3pctvl" localSheetId="2">#REF!</definedName>
    <definedName name="ds3pctvl" localSheetId="8">#REF!</definedName>
    <definedName name="ds3pctvl" localSheetId="5">#REF!</definedName>
    <definedName name="ds3pctvl">#REF!</definedName>
    <definedName name="ds3pnc" localSheetId="7">#REF!</definedName>
    <definedName name="ds3pnc" localSheetId="2">#REF!</definedName>
    <definedName name="ds3pnc" localSheetId="8">#REF!</definedName>
    <definedName name="ds3pnc" localSheetId="5">#REF!</definedName>
    <definedName name="ds3pnc">#REF!</definedName>
    <definedName name="ds3pvl" localSheetId="7">#REF!</definedName>
    <definedName name="ds3pvl" localSheetId="2">#REF!</definedName>
    <definedName name="ds3pvl" localSheetId="8">#REF!</definedName>
    <definedName name="ds3pvl" localSheetId="5">#REF!</definedName>
    <definedName name="ds3pvl">#REF!</definedName>
    <definedName name="dsct3pnc" localSheetId="2">'[5]#REF'!#REF!</definedName>
    <definedName name="dsct3pnc" localSheetId="5">'[5]#REF'!#REF!</definedName>
    <definedName name="dsct3pnc">'[5]#REF'!#REF!</definedName>
    <definedName name="dsct3pvl" localSheetId="2">'[5]#REF'!#REF!</definedName>
    <definedName name="dsct3pvl" localSheetId="5">'[5]#REF'!#REF!</definedName>
    <definedName name="dsct3pvl">'[5]#REF'!#REF!</definedName>
    <definedName name="DSD">[96]Pier!$C$272:$C$277</definedName>
    <definedName name="DSDS">[96]Pier!$C$284:$C$289</definedName>
    <definedName name="dset" localSheetId="2">[15]Girder!#REF!</definedName>
    <definedName name="dset" localSheetId="5">[15]Girder!#REF!</definedName>
    <definedName name="dset">[15]Girder!#REF!</definedName>
    <definedName name="dsh" localSheetId="7" hidden="1">#REF!</definedName>
    <definedName name="dsh" localSheetId="2" hidden="1">#REF!</definedName>
    <definedName name="dsh" localSheetId="8" hidden="1">#REF!</definedName>
    <definedName name="dsh" localSheetId="5" hidden="1">#REF!</definedName>
    <definedName name="dsh" hidden="1">#REF!</definedName>
    <definedName name="Dsoil" localSheetId="2">[31]Sheet1!#REF!</definedName>
    <definedName name="Dsoil" localSheetId="5">[31]Sheet1!#REF!</definedName>
    <definedName name="Dsoil">[31]Sheet1!#REF!</definedName>
    <definedName name="DSPK1p1nc" localSheetId="7">#REF!</definedName>
    <definedName name="DSPK1p1nc" localSheetId="2">#REF!</definedName>
    <definedName name="DSPK1p1nc" localSheetId="8">#REF!</definedName>
    <definedName name="DSPK1p1nc" localSheetId="5">#REF!</definedName>
    <definedName name="DSPK1p1nc">#REF!</definedName>
    <definedName name="DSPK1p1vl" localSheetId="7">#REF!</definedName>
    <definedName name="DSPK1p1vl" localSheetId="2">#REF!</definedName>
    <definedName name="DSPK1p1vl" localSheetId="8">#REF!</definedName>
    <definedName name="DSPK1p1vl" localSheetId="5">#REF!</definedName>
    <definedName name="DSPK1p1vl">#REF!</definedName>
    <definedName name="DSPK1pnc" localSheetId="7">#REF!</definedName>
    <definedName name="DSPK1pnc" localSheetId="2">#REF!</definedName>
    <definedName name="DSPK1pnc" localSheetId="8">#REF!</definedName>
    <definedName name="DSPK1pnc" localSheetId="5">#REF!</definedName>
    <definedName name="DSPK1pnc">#REF!</definedName>
    <definedName name="DSPK1pvl" localSheetId="7">#REF!</definedName>
    <definedName name="DSPK1pvl" localSheetId="2">#REF!</definedName>
    <definedName name="DSPK1pvl" localSheetId="8">#REF!</definedName>
    <definedName name="DSPK1pvl" localSheetId="5">#REF!</definedName>
    <definedName name="DSPK1pvl">#REF!</definedName>
    <definedName name="DSS">[96]Pier!$C$218:$C$223</definedName>
    <definedName name="DSTD_Clear">#N/A</definedName>
    <definedName name="DSUMDATA" localSheetId="7">#REF!</definedName>
    <definedName name="DSUMDATA" localSheetId="2">#REF!</definedName>
    <definedName name="DSUMDATA" localSheetId="8">#REF!</definedName>
    <definedName name="DSUMDATA" localSheetId="5">#REF!</definedName>
    <definedName name="DSUMDATA">#REF!</definedName>
    <definedName name="Dsup" localSheetId="2">[31]Sheet1!#REF!</definedName>
    <definedName name="Dsup" localSheetId="5">[31]Sheet1!#REF!</definedName>
    <definedName name="Dsup">[31]Sheet1!#REF!</definedName>
    <definedName name="DT" localSheetId="2">[46]BK04!#REF!</definedName>
    <definedName name="DT" localSheetId="5">[46]BK04!#REF!</definedName>
    <definedName name="DT">[46]BK04!#REF!</definedName>
    <definedName name="Dt_" localSheetId="7">#REF!</definedName>
    <definedName name="Dt_" localSheetId="2">#REF!</definedName>
    <definedName name="Dt_" localSheetId="8">#REF!</definedName>
    <definedName name="Dt_" localSheetId="5">#REF!</definedName>
    <definedName name="Dt_">#REF!</definedName>
    <definedName name="dtich1" localSheetId="7">#REF!</definedName>
    <definedName name="dtich1" localSheetId="2">#REF!</definedName>
    <definedName name="dtich1" localSheetId="8">#REF!</definedName>
    <definedName name="dtich1" localSheetId="5">#REF!</definedName>
    <definedName name="dtich1">#REF!</definedName>
    <definedName name="dtich2" localSheetId="7">#REF!</definedName>
    <definedName name="dtich2" localSheetId="2">#REF!</definedName>
    <definedName name="dtich2" localSheetId="8">#REF!</definedName>
    <definedName name="dtich2" localSheetId="5">#REF!</definedName>
    <definedName name="dtich2">#REF!</definedName>
    <definedName name="dtich3" localSheetId="7">#REF!</definedName>
    <definedName name="dtich3" localSheetId="2">#REF!</definedName>
    <definedName name="dtich3" localSheetId="8">#REF!</definedName>
    <definedName name="dtich3" localSheetId="5">#REF!</definedName>
    <definedName name="dtich3">#REF!</definedName>
    <definedName name="dtich4" localSheetId="7">#REF!</definedName>
    <definedName name="dtich4" localSheetId="2">#REF!</definedName>
    <definedName name="dtich4" localSheetId="8">#REF!</definedName>
    <definedName name="dtich4" localSheetId="5">#REF!</definedName>
    <definedName name="dtich4">#REF!</definedName>
    <definedName name="dtich5" localSheetId="7">#REF!</definedName>
    <definedName name="dtich5" localSheetId="2">#REF!</definedName>
    <definedName name="dtich5" localSheetId="8">#REF!</definedName>
    <definedName name="dtich5" localSheetId="5">#REF!</definedName>
    <definedName name="dtich5">#REF!</definedName>
    <definedName name="dtich6" localSheetId="7">#REF!</definedName>
    <definedName name="dtich6" localSheetId="2">#REF!</definedName>
    <definedName name="dtich6" localSheetId="8">#REF!</definedName>
    <definedName name="dtich6" localSheetId="5">#REF!</definedName>
    <definedName name="dtich6">#REF!</definedName>
    <definedName name="dtru" localSheetId="7">#REF!</definedName>
    <definedName name="dtru" localSheetId="2">#REF!</definedName>
    <definedName name="dtru" localSheetId="8">#REF!</definedName>
    <definedName name="dtru" localSheetId="5">#REF!</definedName>
    <definedName name="dtru">#REF!</definedName>
    <definedName name="DTT" localSheetId="7">#REF!</definedName>
    <definedName name="DTT" localSheetId="2">#REF!</definedName>
    <definedName name="DTT" localSheetId="8">#REF!</definedName>
    <definedName name="DTT" localSheetId="5">#REF!</definedName>
    <definedName name="DTT">#REF!</definedName>
    <definedName name="dttdb" localSheetId="7">#REF!</definedName>
    <definedName name="dttdb" localSheetId="2">#REF!</definedName>
    <definedName name="dttdb" localSheetId="8">#REF!</definedName>
    <definedName name="dttdb" localSheetId="5">#REF!</definedName>
    <definedName name="dttdb">#REF!</definedName>
    <definedName name="dttdg" localSheetId="7">#REF!</definedName>
    <definedName name="dttdg" localSheetId="2">#REF!</definedName>
    <definedName name="dttdg" localSheetId="8">#REF!</definedName>
    <definedName name="dttdg" localSheetId="5">#REF!</definedName>
    <definedName name="dttdg">#REF!</definedName>
    <definedName name="DU_TOAN_CHI_TIET_CONG_TO" localSheetId="7">#REF!</definedName>
    <definedName name="DU_TOAN_CHI_TIET_CONG_TO" localSheetId="2">#REF!</definedName>
    <definedName name="DU_TOAN_CHI_TIET_CONG_TO" localSheetId="8">#REF!</definedName>
    <definedName name="DU_TOAN_CHI_TIET_CONG_TO" localSheetId="5">#REF!</definedName>
    <definedName name="DU_TOAN_CHI_TIET_CONG_TO">#REF!</definedName>
    <definedName name="DU_TOAN_CHI_TIET_DZ22KV" localSheetId="7">#REF!</definedName>
    <definedName name="DU_TOAN_CHI_TIET_DZ22KV" localSheetId="2">#REF!</definedName>
    <definedName name="DU_TOAN_CHI_TIET_DZ22KV" localSheetId="8">#REF!</definedName>
    <definedName name="DU_TOAN_CHI_TIET_DZ22KV" localSheetId="5">#REF!</definedName>
    <definedName name="DU_TOAN_CHI_TIET_DZ22KV">#REF!</definedName>
    <definedName name="DU_TOAN_CHI_TIET_KHO_BAI" localSheetId="7">#REF!</definedName>
    <definedName name="DU_TOAN_CHI_TIET_KHO_BAI" localSheetId="2">#REF!</definedName>
    <definedName name="DU_TOAN_CHI_TIET_KHO_BAI" localSheetId="8">#REF!</definedName>
    <definedName name="DU_TOAN_CHI_TIET_KHO_BAI" localSheetId="5">#REF!</definedName>
    <definedName name="DU_TOAN_CHI_TIET_KHO_BAI">#REF!</definedName>
    <definedName name="duaån" localSheetId="7">#REF!</definedName>
    <definedName name="duaån" localSheetId="2">#REF!</definedName>
    <definedName name="duaån" localSheetId="8">#REF!</definedName>
    <definedName name="duaån" localSheetId="5">#REF!</definedName>
    <definedName name="duaån">#REF!</definedName>
    <definedName name="duan" localSheetId="7">#REF!</definedName>
    <definedName name="duan" localSheetId="2">#REF!</definedName>
    <definedName name="duan" localSheetId="8">#REF!</definedName>
    <definedName name="duan" localSheetId="5">#REF!</definedName>
    <definedName name="duan">#REF!</definedName>
    <definedName name="DUCANH" localSheetId="7" hidden="1">{"'Sheet1'!$L$16"}</definedName>
    <definedName name="DUCANH" localSheetId="2" hidden="1">{"'Sheet1'!$L$16"}</definedName>
    <definedName name="DUCANH" localSheetId="8" hidden="1">{"'Sheet1'!$L$16"}</definedName>
    <definedName name="DUCANH" hidden="1">{"'Sheet1'!$L$16"}</definedName>
    <definedName name="dung" localSheetId="7">#REF!</definedName>
    <definedName name="dung" localSheetId="2">#REF!</definedName>
    <definedName name="dung" localSheetId="8">#REF!</definedName>
    <definedName name="dung" localSheetId="5">#REF!</definedName>
    <definedName name="dung">#REF!</definedName>
    <definedName name="dung1" localSheetId="7">#REF!</definedName>
    <definedName name="dung1" localSheetId="2">#REF!</definedName>
    <definedName name="dung1" localSheetId="8">#REF!</definedName>
    <definedName name="dung1" localSheetId="5">#REF!</definedName>
    <definedName name="dung1">#REF!</definedName>
    <definedName name="duoi" localSheetId="7">#REF!</definedName>
    <definedName name="duoi" localSheetId="2">#REF!</definedName>
    <definedName name="duoi" localSheetId="8">#REF!</definedName>
    <definedName name="duoi" localSheetId="5">#REF!</definedName>
    <definedName name="duoi">#REF!</definedName>
    <definedName name="duong">[60]NC!$B$5:$D$56</definedName>
    <definedName name="duong04" localSheetId="2">'[84]THDZ0,4'!#REF!</definedName>
    <definedName name="duong04" localSheetId="5">'[84]THDZ0,4'!#REF!</definedName>
    <definedName name="duong04">'[84]THDZ0,4'!#REF!</definedName>
    <definedName name="duong1" localSheetId="2">[5]DONGIA!#REF!</definedName>
    <definedName name="duong1" localSheetId="5">[5]DONGIA!#REF!</definedName>
    <definedName name="duong1">[5]DONGIA!#REF!</definedName>
    <definedName name="duong2" localSheetId="2">[5]DONGIA!#REF!</definedName>
    <definedName name="duong2" localSheetId="5">[5]DONGIA!#REF!</definedName>
    <definedName name="duong2">[5]DONGIA!#REF!</definedName>
    <definedName name="duong3" localSheetId="2">[5]DONGIA!#REF!</definedName>
    <definedName name="duong3" localSheetId="5">[5]DONGIA!#REF!</definedName>
    <definedName name="duong3">[5]DONGIA!#REF!</definedName>
    <definedName name="duong35" localSheetId="2">'[84]TH DZ35'!#REF!</definedName>
    <definedName name="duong35" localSheetId="5">'[84]TH DZ35'!#REF!</definedName>
    <definedName name="duong35">'[84]TH DZ35'!#REF!</definedName>
    <definedName name="duong4" localSheetId="2">[5]DONGIA!#REF!</definedName>
    <definedName name="duong4" localSheetId="5">[5]DONGIA!#REF!</definedName>
    <definedName name="duong4">[5]DONGIA!#REF!</definedName>
    <definedName name="duong5" localSheetId="2">[5]DONGIA!#REF!</definedName>
    <definedName name="duong5" localSheetId="5">[5]DONGIA!#REF!</definedName>
    <definedName name="duong5">[5]DONGIA!#REF!</definedName>
    <definedName name="DuphongBCT">'[54]BANCO (3)'!$K$128</definedName>
    <definedName name="DuphongBNG">'[54]BANCO (3)'!$K$126</definedName>
    <definedName name="DuphongBQP">'[54]BANCO (3)'!$K$125</definedName>
    <definedName name="DuphongVKS">'[100]BANCO (2)'!$F$123</definedName>
    <definedName name="DUT" localSheetId="7">#REF!</definedName>
    <definedName name="DUT" localSheetId="2">#REF!</definedName>
    <definedName name="DUT" localSheetId="8">#REF!</definedName>
    <definedName name="DUT" localSheetId="5">#REF!</definedName>
    <definedName name="DUT">#REF!</definedName>
    <definedName name="dutoan">[101]XL4Poppy!$A$15</definedName>
    <definedName name="DutoanDongmo" localSheetId="7">#REF!</definedName>
    <definedName name="DutoanDongmo" localSheetId="2">#REF!</definedName>
    <definedName name="DutoanDongmo" localSheetId="8">#REF!</definedName>
    <definedName name="DutoanDongmo" localSheetId="5">#REF!</definedName>
    <definedName name="DutoanDongmo">#REF!</definedName>
    <definedName name="DV" localSheetId="2">[16]GIAVL!#REF!</definedName>
    <definedName name="DV" localSheetId="5">[16]GIAVL!#REF!</definedName>
    <definedName name="DV">[16]GIAVL!#REF!</definedName>
    <definedName name="dva." localSheetId="2">'[43]So lieu chung'!#REF!</definedName>
    <definedName name="dva." localSheetId="5">'[43]So lieu chung'!#REF!</definedName>
    <definedName name="dva.">'[43]So lieu chung'!#REF!</definedName>
    <definedName name="dvb." localSheetId="2">'[43]So lieu chung'!#REF!</definedName>
    <definedName name="dvb." localSheetId="5">'[43]So lieu chung'!#REF!</definedName>
    <definedName name="dvb.">'[43]So lieu chung'!#REF!</definedName>
    <definedName name="dvc." localSheetId="2">'[43]So lieu chung'!#REF!</definedName>
    <definedName name="dvc." localSheetId="5">'[43]So lieu chung'!#REF!</definedName>
    <definedName name="dvc.">'[43]So lieu chung'!#REF!</definedName>
    <definedName name="dw" localSheetId="2">[31]Sheet1!#REF!</definedName>
    <definedName name="dw" localSheetId="5">[31]Sheet1!#REF!</definedName>
    <definedName name="dw">[31]Sheet1!#REF!</definedName>
    <definedName name="Dwall" localSheetId="2">[31]Sheet1!#REF!</definedName>
    <definedName name="Dwall" localSheetId="5">[31]Sheet1!#REF!</definedName>
    <definedName name="Dwall">[31]Sheet1!#REF!</definedName>
    <definedName name="DWPRICE" localSheetId="2" hidden="1">[102]Quantity!#REF!</definedName>
    <definedName name="DWPRICE" localSheetId="5" hidden="1">[102]Quantity!#REF!</definedName>
    <definedName name="DWPRICE" hidden="1">[102]Quantity!#REF!</definedName>
    <definedName name="dx">[96]Pier!$K$13</definedName>
    <definedName name="DZ" localSheetId="2">[103]KB!#REF!</definedName>
    <definedName name="DZ" localSheetId="5">[103]KB!#REF!</definedName>
    <definedName name="DZ">[103]KB!#REF!</definedName>
    <definedName name="DZ_04" localSheetId="7">#REF!</definedName>
    <definedName name="DZ_04" localSheetId="2">#REF!</definedName>
    <definedName name="DZ_04" localSheetId="8">#REF!</definedName>
    <definedName name="DZ_04" localSheetId="5">#REF!</definedName>
    <definedName name="DZ_04">#REF!</definedName>
    <definedName name="DZ_35" localSheetId="7">#REF!</definedName>
    <definedName name="DZ_35" localSheetId="2">#REF!</definedName>
    <definedName name="DZ_35" localSheetId="8">#REF!</definedName>
    <definedName name="DZ_35" localSheetId="5">#REF!</definedName>
    <definedName name="DZ_35">#REF!</definedName>
    <definedName name="DZ0.4">'[104]CT-0.4KV'!$A$6:$H$1316</definedName>
    <definedName name="dztramtt" localSheetId="2">[105]chitimc!#REF!</definedName>
    <definedName name="dztramtt" localSheetId="5">[105]chitimc!#REF!</definedName>
    <definedName name="dztramtt">[105]chitimc!#REF!</definedName>
    <definedName name="e" localSheetId="2">[106]Truot_nen!#REF!</definedName>
    <definedName name="e" localSheetId="5">[106]Truot_nen!#REF!</definedName>
    <definedName name="e">[106]Truot_nen!#REF!</definedName>
    <definedName name="ë" localSheetId="2">[39]chitiet!#REF!</definedName>
    <definedName name="ë" localSheetId="5">[39]chitiet!#REF!</definedName>
    <definedName name="ë">[39]chitiet!#REF!</definedName>
    <definedName name="E.chandoc">8.875</definedName>
    <definedName name="E.PC">10.438</definedName>
    <definedName name="E.PVI">12</definedName>
    <definedName name="e_" localSheetId="2">[15]Girder!#REF!</definedName>
    <definedName name="e_" localSheetId="5">[15]Girder!#REF!</definedName>
    <definedName name="e_">[15]Girder!#REF!</definedName>
    <definedName name="e__" localSheetId="2">[15]Girder!#REF!</definedName>
    <definedName name="e__" localSheetId="5">[15]Girder!#REF!</definedName>
    <definedName name="e__">[15]Girder!#REF!</definedName>
    <definedName name="E_p_Echm" localSheetId="2">[107]Ref!#REF!</definedName>
    <definedName name="E_p_Echm" localSheetId="5">[107]Ref!#REF!</definedName>
    <definedName name="E_p_Echm">[107]Ref!#REF!</definedName>
    <definedName name="E1.000" localSheetId="2">[108]Sheet2!#REF!</definedName>
    <definedName name="E1.000" localSheetId="5">[108]Sheet2!#REF!</definedName>
    <definedName name="E1.000">[108]Sheet2!#REF!</definedName>
    <definedName name="E1.010" localSheetId="2">[108]Sheet2!#REF!</definedName>
    <definedName name="E1.010" localSheetId="5">[108]Sheet2!#REF!</definedName>
    <definedName name="E1.010">[108]Sheet2!#REF!</definedName>
    <definedName name="E1.020" localSheetId="2">[108]Sheet2!#REF!</definedName>
    <definedName name="E1.020" localSheetId="5">[108]Sheet2!#REF!</definedName>
    <definedName name="E1.020">[108]Sheet2!#REF!</definedName>
    <definedName name="E1.200" localSheetId="2">[108]Sheet2!#REF!</definedName>
    <definedName name="E1.200" localSheetId="5">[108]Sheet2!#REF!</definedName>
    <definedName name="E1.200">[108]Sheet2!#REF!</definedName>
    <definedName name="E1.210" localSheetId="2">[108]Sheet2!#REF!</definedName>
    <definedName name="E1.210" localSheetId="5">[108]Sheet2!#REF!</definedName>
    <definedName name="E1.210">[108]Sheet2!#REF!</definedName>
    <definedName name="E1.220" localSheetId="2">[108]Sheet2!#REF!</definedName>
    <definedName name="E1.220" localSheetId="5">[108]Sheet2!#REF!</definedName>
    <definedName name="E1.220">[108]Sheet2!#REF!</definedName>
    <definedName name="E1.300" localSheetId="2">[108]Sheet2!#REF!</definedName>
    <definedName name="E1.300" localSheetId="5">[108]Sheet2!#REF!</definedName>
    <definedName name="E1.300">[108]Sheet2!#REF!</definedName>
    <definedName name="E1.310" localSheetId="2">[108]Sheet2!#REF!</definedName>
    <definedName name="E1.310" localSheetId="5">[108]Sheet2!#REF!</definedName>
    <definedName name="E1.310">[108]Sheet2!#REF!</definedName>
    <definedName name="E1.320" localSheetId="2">[108]Sheet2!#REF!</definedName>
    <definedName name="E1.320" localSheetId="5">[108]Sheet2!#REF!</definedName>
    <definedName name="E1.320">[108]Sheet2!#REF!</definedName>
    <definedName name="E1.400" localSheetId="2">[108]Sheet2!#REF!</definedName>
    <definedName name="E1.400" localSheetId="5">[108]Sheet2!#REF!</definedName>
    <definedName name="E1.400">[108]Sheet2!#REF!</definedName>
    <definedName name="E1.410" localSheetId="2">[108]Sheet2!#REF!</definedName>
    <definedName name="E1.410" localSheetId="5">[108]Sheet2!#REF!</definedName>
    <definedName name="E1.410">[108]Sheet2!#REF!</definedName>
    <definedName name="E1.420" localSheetId="2">[108]Sheet2!#REF!</definedName>
    <definedName name="E1.420" localSheetId="5">[108]Sheet2!#REF!</definedName>
    <definedName name="E1.420">[108]Sheet2!#REF!</definedName>
    <definedName name="E1.500" localSheetId="2">[108]Sheet2!#REF!</definedName>
    <definedName name="E1.500" localSheetId="5">[108]Sheet2!#REF!</definedName>
    <definedName name="E1.500">[108]Sheet2!#REF!</definedName>
    <definedName name="E1.510" localSheetId="2">[108]Sheet2!#REF!</definedName>
    <definedName name="E1.510" localSheetId="5">[108]Sheet2!#REF!</definedName>
    <definedName name="E1.510">[108]Sheet2!#REF!</definedName>
    <definedName name="E1.520" localSheetId="2">[108]Sheet2!#REF!</definedName>
    <definedName name="E1.520" localSheetId="5">[108]Sheet2!#REF!</definedName>
    <definedName name="E1.520">[108]Sheet2!#REF!</definedName>
    <definedName name="E1.600" localSheetId="2">[108]Sheet2!#REF!</definedName>
    <definedName name="E1.600" localSheetId="5">[108]Sheet2!#REF!</definedName>
    <definedName name="E1.600">[108]Sheet2!#REF!</definedName>
    <definedName name="E1.611" localSheetId="2">[108]Sheet2!#REF!</definedName>
    <definedName name="E1.611" localSheetId="5">[108]Sheet2!#REF!</definedName>
    <definedName name="E1.611">[108]Sheet2!#REF!</definedName>
    <definedName name="E1.631" localSheetId="2">[108]Sheet2!#REF!</definedName>
    <definedName name="E1.631" localSheetId="5">[108]Sheet2!#REF!</definedName>
    <definedName name="E1.631">[108]Sheet2!#REF!</definedName>
    <definedName name="E2.000" localSheetId="2">[108]Sheet2!#REF!</definedName>
    <definedName name="E2.000" localSheetId="5">[108]Sheet2!#REF!</definedName>
    <definedName name="E2.000">[108]Sheet2!#REF!</definedName>
    <definedName name="E2.000A" localSheetId="2">[108]Sheet2!#REF!</definedName>
    <definedName name="E2.000A" localSheetId="5">[108]Sheet2!#REF!</definedName>
    <definedName name="E2.000A">[108]Sheet2!#REF!</definedName>
    <definedName name="E2.010" localSheetId="2">[108]Sheet2!#REF!</definedName>
    <definedName name="E2.010" localSheetId="5">[108]Sheet2!#REF!</definedName>
    <definedName name="E2.010">[108]Sheet2!#REF!</definedName>
    <definedName name="E2.010A" localSheetId="2">[108]Sheet2!#REF!</definedName>
    <definedName name="E2.010A" localSheetId="5">[108]Sheet2!#REF!</definedName>
    <definedName name="E2.010A">[108]Sheet2!#REF!</definedName>
    <definedName name="E2.020" localSheetId="2">[108]Sheet2!#REF!</definedName>
    <definedName name="E2.020" localSheetId="5">[108]Sheet2!#REF!</definedName>
    <definedName name="E2.020">[108]Sheet2!#REF!</definedName>
    <definedName name="E2.020A" localSheetId="2">[108]Sheet2!#REF!</definedName>
    <definedName name="E2.020A" localSheetId="5">[108]Sheet2!#REF!</definedName>
    <definedName name="E2.020A">[108]Sheet2!#REF!</definedName>
    <definedName name="E2.100" localSheetId="2">[108]Sheet2!#REF!</definedName>
    <definedName name="E2.100" localSheetId="5">[108]Sheet2!#REF!</definedName>
    <definedName name="E2.100">[108]Sheet2!#REF!</definedName>
    <definedName name="E2.100A" localSheetId="2">[108]Sheet2!#REF!</definedName>
    <definedName name="E2.100A" localSheetId="5">[108]Sheet2!#REF!</definedName>
    <definedName name="E2.100A">[108]Sheet2!#REF!</definedName>
    <definedName name="E2.110" localSheetId="2">[108]Sheet2!#REF!</definedName>
    <definedName name="E2.110" localSheetId="5">[108]Sheet2!#REF!</definedName>
    <definedName name="E2.110">[108]Sheet2!#REF!</definedName>
    <definedName name="E2.110A" localSheetId="2">[108]Sheet2!#REF!</definedName>
    <definedName name="E2.110A" localSheetId="5">[108]Sheet2!#REF!</definedName>
    <definedName name="E2.110A">[108]Sheet2!#REF!</definedName>
    <definedName name="E2.120" localSheetId="2">[108]Sheet2!#REF!</definedName>
    <definedName name="E2.120" localSheetId="5">[108]Sheet2!#REF!</definedName>
    <definedName name="E2.120">[108]Sheet2!#REF!</definedName>
    <definedName name="E2.120A" localSheetId="2">[108]Sheet2!#REF!</definedName>
    <definedName name="E2.120A" localSheetId="5">[108]Sheet2!#REF!</definedName>
    <definedName name="E2.120A">[108]Sheet2!#REF!</definedName>
    <definedName name="E3.000" localSheetId="2">[108]Sheet2!#REF!</definedName>
    <definedName name="E3.000" localSheetId="5">[108]Sheet2!#REF!</definedName>
    <definedName name="E3.000">[108]Sheet2!#REF!</definedName>
    <definedName name="E3.010" localSheetId="2">[108]Sheet2!#REF!</definedName>
    <definedName name="E3.010" localSheetId="5">[108]Sheet2!#REF!</definedName>
    <definedName name="E3.010">[108]Sheet2!#REF!</definedName>
    <definedName name="E3.020" localSheetId="2">[108]Sheet2!#REF!</definedName>
    <definedName name="E3.020" localSheetId="5">[108]Sheet2!#REF!</definedName>
    <definedName name="E3.020">[108]Sheet2!#REF!</definedName>
    <definedName name="E3.031" localSheetId="2">[108]Sheet2!#REF!</definedName>
    <definedName name="E3.031" localSheetId="5">[108]Sheet2!#REF!</definedName>
    <definedName name="E3.031">[108]Sheet2!#REF!</definedName>
    <definedName name="E3.032" localSheetId="2">[108]Sheet2!#REF!</definedName>
    <definedName name="E3.032" localSheetId="5">[108]Sheet2!#REF!</definedName>
    <definedName name="E3.032">[108]Sheet2!#REF!</definedName>
    <definedName name="E3.033" localSheetId="2">[108]Sheet2!#REF!</definedName>
    <definedName name="E3.033" localSheetId="5">[108]Sheet2!#REF!</definedName>
    <definedName name="E3.033">[108]Sheet2!#REF!</definedName>
    <definedName name="E4.001" localSheetId="2">[108]Sheet2!#REF!</definedName>
    <definedName name="E4.001" localSheetId="5">[108]Sheet2!#REF!</definedName>
    <definedName name="E4.001">[108]Sheet2!#REF!</definedName>
    <definedName name="E4.011" localSheetId="2">[108]Sheet2!#REF!</definedName>
    <definedName name="E4.011" localSheetId="5">[108]Sheet2!#REF!</definedName>
    <definedName name="E4.011">[108]Sheet2!#REF!</definedName>
    <definedName name="E4.021" localSheetId="2">[108]Sheet2!#REF!</definedName>
    <definedName name="E4.021" localSheetId="5">[108]Sheet2!#REF!</definedName>
    <definedName name="E4.021">[108]Sheet2!#REF!</definedName>
    <definedName name="E4.101" localSheetId="2">[108]Sheet2!#REF!</definedName>
    <definedName name="E4.101" localSheetId="5">[108]Sheet2!#REF!</definedName>
    <definedName name="E4.101">[108]Sheet2!#REF!</definedName>
    <definedName name="E4.111" localSheetId="2">[108]Sheet2!#REF!</definedName>
    <definedName name="E4.111" localSheetId="5">[108]Sheet2!#REF!</definedName>
    <definedName name="E4.111">[108]Sheet2!#REF!</definedName>
    <definedName name="E4.121" localSheetId="2">[108]Sheet2!#REF!</definedName>
    <definedName name="E4.121" localSheetId="5">[108]Sheet2!#REF!</definedName>
    <definedName name="E4.121">[108]Sheet2!#REF!</definedName>
    <definedName name="E5.010" localSheetId="2">[108]Sheet2!#REF!</definedName>
    <definedName name="E5.010" localSheetId="5">[108]Sheet2!#REF!</definedName>
    <definedName name="E5.010">[108]Sheet2!#REF!</definedName>
    <definedName name="E5.020" localSheetId="2">[108]Sheet2!#REF!</definedName>
    <definedName name="E5.020" localSheetId="5">[108]Sheet2!#REF!</definedName>
    <definedName name="E5.020">[108]Sheet2!#REF!</definedName>
    <definedName name="E5.030" localSheetId="2">[108]Sheet2!#REF!</definedName>
    <definedName name="E5.030" localSheetId="5">[108]Sheet2!#REF!</definedName>
    <definedName name="E5.030">[108]Sheet2!#REF!</definedName>
    <definedName name="E6.001" localSheetId="2">[108]Sheet2!#REF!</definedName>
    <definedName name="E6.001" localSheetId="5">[108]Sheet2!#REF!</definedName>
    <definedName name="E6.001">[108]Sheet2!#REF!</definedName>
    <definedName name="E6.002" localSheetId="2">[108]Sheet2!#REF!</definedName>
    <definedName name="E6.002" localSheetId="5">[108]Sheet2!#REF!</definedName>
    <definedName name="E6.002">[108]Sheet2!#REF!</definedName>
    <definedName name="E6.011" localSheetId="2">[108]Sheet2!#REF!</definedName>
    <definedName name="E6.011" localSheetId="5">[108]Sheet2!#REF!</definedName>
    <definedName name="E6.011">[108]Sheet2!#REF!</definedName>
    <definedName name="E6.012" localSheetId="2">[108]Sheet2!#REF!</definedName>
    <definedName name="E6.012" localSheetId="5">[108]Sheet2!#REF!</definedName>
    <definedName name="E6.012">[108]Sheet2!#REF!</definedName>
    <definedName name="ë74" localSheetId="2">[39]chitiet!#REF!</definedName>
    <definedName name="ë74" localSheetId="5">[39]chitiet!#REF!</definedName>
    <definedName name="ë74">[39]chitiet!#REF!</definedName>
    <definedName name="Ea" localSheetId="7">#REF!</definedName>
    <definedName name="Ea" localSheetId="2">#REF!</definedName>
    <definedName name="Ea" localSheetId="8">#REF!</definedName>
    <definedName name="Ea" localSheetId="5">#REF!</definedName>
    <definedName name="Ea">#REF!</definedName>
    <definedName name="Earthwork" localSheetId="2">'[67]DGchitiet '!#REF!</definedName>
    <definedName name="Earthwork" localSheetId="5">'[67]DGchitiet '!#REF!</definedName>
    <definedName name="Earthwork">'[67]DGchitiet '!#REF!</definedName>
    <definedName name="Eb">[96]Pier!$G$317</definedName>
    <definedName name="EBT" localSheetId="7">#REF!</definedName>
    <definedName name="EBT" localSheetId="2">#REF!</definedName>
    <definedName name="EBT" localSheetId="8">#REF!</definedName>
    <definedName name="EBT" localSheetId="5">#REF!</definedName>
    <definedName name="EBT">#REF!</definedName>
    <definedName name="ec" localSheetId="2">[109]Abutment!#REF!</definedName>
    <definedName name="ec" localSheetId="5">[109]Abutment!#REF!</definedName>
    <definedName name="ec">[109]Abutment!#REF!</definedName>
    <definedName name="ecb" localSheetId="2">[15]Girder!#REF!</definedName>
    <definedName name="ecb" localSheetId="5">[15]Girder!#REF!</definedName>
    <definedName name="ecb">[15]Girder!#REF!</definedName>
    <definedName name="Ecdc" localSheetId="7">#REF!</definedName>
    <definedName name="Ecdc" localSheetId="2">#REF!</definedName>
    <definedName name="Ecdc" localSheetId="8">#REF!</definedName>
    <definedName name="Ecdc" localSheetId="5">#REF!</definedName>
    <definedName name="Ecdc">#REF!</definedName>
    <definedName name="ech" localSheetId="2">[15]Girder!#REF!</definedName>
    <definedName name="ech" localSheetId="5">[15]Girder!#REF!</definedName>
    <definedName name="ech">[15]Girder!#REF!</definedName>
    <definedName name="Echm" localSheetId="2">[107]Ref!#REF!</definedName>
    <definedName name="Echm" localSheetId="5">[107]Ref!#REF!</definedName>
    <definedName name="Echm">[107]Ref!#REF!</definedName>
    <definedName name="ecx" localSheetId="2">[15]Girder!#REF!</definedName>
    <definedName name="ecx" localSheetId="5">[15]Girder!#REF!</definedName>
    <definedName name="ecx">[15]Girder!#REF!</definedName>
    <definedName name="EDR" localSheetId="7">#REF!</definedName>
    <definedName name="EDR" localSheetId="2">#REF!</definedName>
    <definedName name="EDR" localSheetId="8">#REF!</definedName>
    <definedName name="EDR" localSheetId="5">#REF!</definedName>
    <definedName name="EDR">#REF!</definedName>
    <definedName name="ee" localSheetId="2">[15]Girder!#REF!</definedName>
    <definedName name="ee" localSheetId="5">[15]Girder!#REF!</definedName>
    <definedName name="ee">[15]Girder!#REF!</definedName>
    <definedName name="EIRR11" localSheetId="2">'[22]EIRR&gt;1&lt;1'!#REF!</definedName>
    <definedName name="EIRR11" localSheetId="5">'[22]EIRR&gt;1&lt;1'!#REF!</definedName>
    <definedName name="EIRR11">'[22]EIRR&gt;1&lt;1'!#REF!</definedName>
    <definedName name="EIRR22" localSheetId="2">'[22]EIRR&lt;2'!#REF!</definedName>
    <definedName name="EIRR22" localSheetId="5">'[22]EIRR&lt;2'!#REF!</definedName>
    <definedName name="EIRR22">'[22]EIRR&lt;2'!#REF!</definedName>
    <definedName name="EL2_" localSheetId="2">'[36]Xuly Data'!#REF!</definedName>
    <definedName name="EL2_" localSheetId="5">'[36]Xuly Data'!#REF!</definedName>
    <definedName name="EL2_">'[36]Xuly Data'!#REF!</definedName>
    <definedName name="EL3_" localSheetId="2">'[36]Xuly Data'!#REF!</definedName>
    <definedName name="EL3_" localSheetId="5">'[36]Xuly Data'!#REF!</definedName>
    <definedName name="EL3_">'[36]Xuly Data'!#REF!</definedName>
    <definedName name="EL4_" localSheetId="2">'[36]Xuly Data'!#REF!</definedName>
    <definedName name="EL4_" localSheetId="5">'[36]Xuly Data'!#REF!</definedName>
    <definedName name="EL4_">'[36]Xuly Data'!#REF!</definedName>
    <definedName name="EL5_" localSheetId="2">'[36]Xuly Data'!#REF!</definedName>
    <definedName name="EL5_" localSheetId="5">'[36]Xuly Data'!#REF!</definedName>
    <definedName name="EL5_">'[36]Xuly Data'!#REF!</definedName>
    <definedName name="EL6_">[37]Solieu!$I$84</definedName>
    <definedName name="ELa" localSheetId="2">[31]Sheet1!#REF!</definedName>
    <definedName name="ELa" localSheetId="5">[31]Sheet1!#REF!</definedName>
    <definedName name="ELa">[31]Sheet1!#REF!</definedName>
    <definedName name="ELb" localSheetId="2">[31]Sheet1!#REF!</definedName>
    <definedName name="ELb" localSheetId="5">[31]Sheet1!#REF!</definedName>
    <definedName name="ELb">[31]Sheet1!#REF!</definedName>
    <definedName name="ELc" localSheetId="2">[31]Sheet1!#REF!</definedName>
    <definedName name="ELc" localSheetId="5">[31]Sheet1!#REF!</definedName>
    <definedName name="ELc">[31]Sheet1!#REF!</definedName>
    <definedName name="elp" localSheetId="2">[109]Abutment!#REF!</definedName>
    <definedName name="elp" localSheetId="5">[109]Abutment!#REF!</definedName>
    <definedName name="elp">[109]Abutment!#REF!</definedName>
    <definedName name="ELsf" localSheetId="2">[31]Sheet1!#REF!</definedName>
    <definedName name="ELsf" localSheetId="5">[31]Sheet1!#REF!</definedName>
    <definedName name="ELsf">[31]Sheet1!#REF!</definedName>
    <definedName name="ELso" localSheetId="2">[31]Sheet1!#REF!</definedName>
    <definedName name="ELso" localSheetId="5">[31]Sheet1!#REF!</definedName>
    <definedName name="ELso">[31]Sheet1!#REF!</definedName>
    <definedName name="emb" localSheetId="7">#REF!</definedName>
    <definedName name="emb" localSheetId="2">#REF!</definedName>
    <definedName name="emb" localSheetId="8">#REF!</definedName>
    <definedName name="emb" localSheetId="5">#REF!</definedName>
    <definedName name="emb">#REF!</definedName>
    <definedName name="en" localSheetId="2">[110]Sheet3!#REF!</definedName>
    <definedName name="en" localSheetId="5">[110]Sheet3!#REF!</definedName>
    <definedName name="en">[110]Sheet3!#REF!</definedName>
    <definedName name="end" localSheetId="7">#REF!</definedName>
    <definedName name="end" localSheetId="2">#REF!</definedName>
    <definedName name="end" localSheetId="8">#REF!</definedName>
    <definedName name="end" localSheetId="5">#REF!</definedName>
    <definedName name="end">#REF!</definedName>
    <definedName name="End_1" localSheetId="7">#REF!</definedName>
    <definedName name="End_1" localSheetId="2">#REF!</definedName>
    <definedName name="End_1" localSheetId="8">#REF!</definedName>
    <definedName name="End_1" localSheetId="5">#REF!</definedName>
    <definedName name="End_1">#REF!</definedName>
    <definedName name="End_10" localSheetId="7">#REF!</definedName>
    <definedName name="End_10" localSheetId="2">#REF!</definedName>
    <definedName name="End_10" localSheetId="8">#REF!</definedName>
    <definedName name="End_10" localSheetId="5">#REF!</definedName>
    <definedName name="End_10">#REF!</definedName>
    <definedName name="End_11" localSheetId="7">#REF!</definedName>
    <definedName name="End_11" localSheetId="2">#REF!</definedName>
    <definedName name="End_11" localSheetId="8">#REF!</definedName>
    <definedName name="End_11" localSheetId="5">#REF!</definedName>
    <definedName name="End_11">#REF!</definedName>
    <definedName name="End_12" localSheetId="7">#REF!</definedName>
    <definedName name="End_12" localSheetId="2">#REF!</definedName>
    <definedName name="End_12" localSheetId="8">#REF!</definedName>
    <definedName name="End_12" localSheetId="5">#REF!</definedName>
    <definedName name="End_12">#REF!</definedName>
    <definedName name="End_13" localSheetId="7">#REF!</definedName>
    <definedName name="End_13" localSheetId="2">#REF!</definedName>
    <definedName name="End_13" localSheetId="8">#REF!</definedName>
    <definedName name="End_13" localSheetId="5">#REF!</definedName>
    <definedName name="End_13">#REF!</definedName>
    <definedName name="End_2" localSheetId="7">#REF!</definedName>
    <definedName name="End_2" localSheetId="2">#REF!</definedName>
    <definedName name="End_2" localSheetId="8">#REF!</definedName>
    <definedName name="End_2" localSheetId="5">#REF!</definedName>
    <definedName name="End_2">#REF!</definedName>
    <definedName name="End_3" localSheetId="7">#REF!</definedName>
    <definedName name="End_3" localSheetId="2">#REF!</definedName>
    <definedName name="End_3" localSheetId="8">#REF!</definedName>
    <definedName name="End_3" localSheetId="5">#REF!</definedName>
    <definedName name="End_3">#REF!</definedName>
    <definedName name="End_4" localSheetId="7">#REF!</definedName>
    <definedName name="End_4" localSheetId="2">#REF!</definedName>
    <definedName name="End_4" localSheetId="8">#REF!</definedName>
    <definedName name="End_4" localSheetId="5">#REF!</definedName>
    <definedName name="End_4">#REF!</definedName>
    <definedName name="End_5" localSheetId="7">#REF!</definedName>
    <definedName name="End_5" localSheetId="2">#REF!</definedName>
    <definedName name="End_5" localSheetId="8">#REF!</definedName>
    <definedName name="End_5" localSheetId="5">#REF!</definedName>
    <definedName name="End_5">#REF!</definedName>
    <definedName name="End_6" localSheetId="7">#REF!</definedName>
    <definedName name="End_6" localSheetId="2">#REF!</definedName>
    <definedName name="End_6" localSheetId="8">#REF!</definedName>
    <definedName name="End_6" localSheetId="5">#REF!</definedName>
    <definedName name="End_6">#REF!</definedName>
    <definedName name="End_7" localSheetId="7">#REF!</definedName>
    <definedName name="End_7" localSheetId="2">#REF!</definedName>
    <definedName name="End_7" localSheetId="8">#REF!</definedName>
    <definedName name="End_7" localSheetId="5">#REF!</definedName>
    <definedName name="End_7">#REF!</definedName>
    <definedName name="End_8" localSheetId="7">#REF!</definedName>
    <definedName name="End_8" localSheetId="2">#REF!</definedName>
    <definedName name="End_8" localSheetId="8">#REF!</definedName>
    <definedName name="End_8" localSheetId="5">#REF!</definedName>
    <definedName name="End_8">#REF!</definedName>
    <definedName name="End_9" localSheetId="7">#REF!</definedName>
    <definedName name="End_9" localSheetId="2">#REF!</definedName>
    <definedName name="End_9" localSheetId="8">#REF!</definedName>
    <definedName name="End_9" localSheetId="5">#REF!</definedName>
    <definedName name="End_9">#REF!</definedName>
    <definedName name="EQI" localSheetId="7">#REF!</definedName>
    <definedName name="EQI" localSheetId="2">#REF!</definedName>
    <definedName name="EQI" localSheetId="8">#REF!</definedName>
    <definedName name="EQI" localSheetId="5">#REF!</definedName>
    <definedName name="EQI">#REF!</definedName>
    <definedName name="ert">[32]Payment!$AB$30</definedName>
    <definedName name="Es">[96]Pier!$G$322</definedName>
    <definedName name="ETCDC" localSheetId="7">#REF!</definedName>
    <definedName name="ETCDC" localSheetId="2">#REF!</definedName>
    <definedName name="ETCDC" localSheetId="8">#REF!</definedName>
    <definedName name="ETCDC" localSheetId="5">#REF!</definedName>
    <definedName name="ETCDC">#REF!</definedName>
    <definedName name="EVNB" localSheetId="7">#REF!</definedName>
    <definedName name="EVNB" localSheetId="2">#REF!</definedName>
    <definedName name="EVNB" localSheetId="8">#REF!</definedName>
    <definedName name="EVNB" localSheetId="5">#REF!</definedName>
    <definedName name="EVNB">#REF!</definedName>
    <definedName name="ex" localSheetId="7">#REF!</definedName>
    <definedName name="ex" localSheetId="2">#REF!</definedName>
    <definedName name="ex" localSheetId="8">#REF!</definedName>
    <definedName name="ex" localSheetId="5">#REF!</definedName>
    <definedName name="ex">#REF!</definedName>
    <definedName name="EXC" localSheetId="7">#REF!</definedName>
    <definedName name="EXC" localSheetId="2">#REF!</definedName>
    <definedName name="EXC" localSheetId="8">#REF!</definedName>
    <definedName name="EXC" localSheetId="5">#REF!</definedName>
    <definedName name="EXC">#REF!</definedName>
    <definedName name="EXCH" localSheetId="7">#REF!</definedName>
    <definedName name="EXCH" localSheetId="2">#REF!</definedName>
    <definedName name="EXCH" localSheetId="8">#REF!</definedName>
    <definedName name="EXCH" localSheetId="5">#REF!</definedName>
    <definedName name="EXCH">#REF!</definedName>
    <definedName name="_xlnm.Extract" localSheetId="7">#REF!</definedName>
    <definedName name="_xlnm.Extract" localSheetId="2">#REF!</definedName>
    <definedName name="_xlnm.Extract" localSheetId="8">#REF!</definedName>
    <definedName name="_xlnm.Extract" localSheetId="5">#REF!</definedName>
    <definedName name="_xlnm.Extract">#REF!</definedName>
    <definedName name="ey" localSheetId="2">[31]Sheet1!#REF!</definedName>
    <definedName name="ey" localSheetId="5">[31]Sheet1!#REF!</definedName>
    <definedName name="ey">[31]Sheet1!#REF!</definedName>
    <definedName name="f" localSheetId="7">#REF!</definedName>
    <definedName name="f" localSheetId="2">#REF!</definedName>
    <definedName name="f" localSheetId="8">#REF!</definedName>
    <definedName name="f" localSheetId="5">#REF!</definedName>
    <definedName name="f">#REF!</definedName>
    <definedName name="F.10" localSheetId="2">[16]TDinh!#REF!</definedName>
    <definedName name="F.10" localSheetId="5">[16]TDinh!#REF!</definedName>
    <definedName name="F.10">[16]TDinh!#REF!</definedName>
    <definedName name="F.7" localSheetId="2">[16]TDinh!#REF!</definedName>
    <definedName name="F.7" localSheetId="5">[16]TDinh!#REF!</definedName>
    <definedName name="F.7">[16]TDinh!#REF!</definedName>
    <definedName name="F.8" localSheetId="2">[16]TDinh!#REF!</definedName>
    <definedName name="F.8" localSheetId="5">[16]TDinh!#REF!</definedName>
    <definedName name="F.8">[16]TDinh!#REF!</definedName>
    <definedName name="F.9" localSheetId="2">[16]TDinh!#REF!</definedName>
    <definedName name="F.9" localSheetId="5">[16]TDinh!#REF!</definedName>
    <definedName name="F.9">[16]TDinh!#REF!</definedName>
    <definedName name="f_2" localSheetId="2">'[88]13.BANG CT'!#REF!</definedName>
    <definedName name="f_2" localSheetId="5">'[88]13.BANG CT'!#REF!</definedName>
    <definedName name="f_2">'[88]13.BANG CT'!#REF!</definedName>
    <definedName name="f_21" localSheetId="2">'[88]13.BANG CT'!#REF!</definedName>
    <definedName name="f_21" localSheetId="5">'[88]13.BANG CT'!#REF!</definedName>
    <definedName name="f_21">'[88]13.BANG CT'!#REF!</definedName>
    <definedName name="f_22" localSheetId="2">'[88]13.BANG CT'!#REF!</definedName>
    <definedName name="f_22" localSheetId="5">'[88]13.BANG CT'!#REF!</definedName>
    <definedName name="f_22">'[88]13.BANG CT'!#REF!</definedName>
    <definedName name="f_23" localSheetId="2">'[88]13.BANG CT'!#REF!</definedName>
    <definedName name="f_23" localSheetId="5">'[88]13.BANG CT'!#REF!</definedName>
    <definedName name="f_23">'[88]13.BANG CT'!#REF!</definedName>
    <definedName name="f_24" localSheetId="2">'[88]13.BANG CT'!#REF!</definedName>
    <definedName name="f_24" localSheetId="5">'[88]13.BANG CT'!#REF!</definedName>
    <definedName name="f_24">'[88]13.BANG CT'!#REF!</definedName>
    <definedName name="f_3" localSheetId="2">'[88]13.BANG CT'!#REF!</definedName>
    <definedName name="f_3" localSheetId="5">'[88]13.BANG CT'!#REF!</definedName>
    <definedName name="f_3">'[88]13.BANG CT'!#REF!</definedName>
    <definedName name="f_31" localSheetId="2">'[88]13.BANG CT'!#REF!</definedName>
    <definedName name="f_31" localSheetId="5">'[88]13.BANG CT'!#REF!</definedName>
    <definedName name="f_31">'[88]13.BANG CT'!#REF!</definedName>
    <definedName name="f_32" localSheetId="2">'[88]13.BANG CT'!#REF!</definedName>
    <definedName name="f_32" localSheetId="5">'[88]13.BANG CT'!#REF!</definedName>
    <definedName name="f_32">'[88]13.BANG CT'!#REF!</definedName>
    <definedName name="F_33" localSheetId="2">'[88]13.BANG CT'!#REF!</definedName>
    <definedName name="F_33" localSheetId="5">'[88]13.BANG CT'!#REF!</definedName>
    <definedName name="F_33">'[88]13.BANG CT'!#REF!</definedName>
    <definedName name="f_34" localSheetId="2">'[88]13.BANG CT'!#REF!</definedName>
    <definedName name="f_34" localSheetId="5">'[88]13.BANG CT'!#REF!</definedName>
    <definedName name="f_34">'[88]13.BANG CT'!#REF!</definedName>
    <definedName name="f_4" localSheetId="2">'[88]13.BANG CT'!#REF!</definedName>
    <definedName name="f_4" localSheetId="5">'[88]13.BANG CT'!#REF!</definedName>
    <definedName name="f_4">'[88]13.BANG CT'!#REF!</definedName>
    <definedName name="f_41" localSheetId="2">'[88]13.BANG CT'!#REF!</definedName>
    <definedName name="f_41" localSheetId="5">'[88]13.BANG CT'!#REF!</definedName>
    <definedName name="f_41">'[88]13.BANG CT'!#REF!</definedName>
    <definedName name="f_42" localSheetId="2">'[88]13.BANG CT'!#REF!</definedName>
    <definedName name="f_42" localSheetId="5">'[88]13.BANG CT'!#REF!</definedName>
    <definedName name="f_42">'[88]13.BANG CT'!#REF!</definedName>
    <definedName name="f_43" localSheetId="2">'[88]13.BANG CT'!#REF!</definedName>
    <definedName name="f_43" localSheetId="5">'[88]13.BANG CT'!#REF!</definedName>
    <definedName name="f_43">'[88]13.BANG CT'!#REF!</definedName>
    <definedName name="f_44" localSheetId="2">'[88]13.BANG CT'!#REF!</definedName>
    <definedName name="f_44" localSheetId="5">'[88]13.BANG CT'!#REF!</definedName>
    <definedName name="f_44">'[88]13.BANG CT'!#REF!</definedName>
    <definedName name="f_9a1" localSheetId="2">'[88]13.BANG CT'!#REF!</definedName>
    <definedName name="f_9a1" localSheetId="5">'[88]13.BANG CT'!#REF!</definedName>
    <definedName name="f_9a1">'[88]13.BANG CT'!#REF!</definedName>
    <definedName name="f_9a2" localSheetId="2">'[88]13.BANG CT'!#REF!</definedName>
    <definedName name="f_9a2" localSheetId="5">'[88]13.BANG CT'!#REF!</definedName>
    <definedName name="f_9a2">'[88]13.BANG CT'!#REF!</definedName>
    <definedName name="f_9a3" localSheetId="2">'[88]13.BANG CT'!#REF!</definedName>
    <definedName name="f_9a3" localSheetId="5">'[88]13.BANG CT'!#REF!</definedName>
    <definedName name="f_9a3">'[88]13.BANG CT'!#REF!</definedName>
    <definedName name="f_9a4" localSheetId="2">'[88]13.BANG CT'!#REF!</definedName>
    <definedName name="f_9a4" localSheetId="5">'[88]13.BANG CT'!#REF!</definedName>
    <definedName name="f_9a4">'[88]13.BANG CT'!#REF!</definedName>
    <definedName name="f_9b1" localSheetId="2">'[88]13.BANG CT'!#REF!</definedName>
    <definedName name="f_9b1" localSheetId="5">'[88]13.BANG CT'!#REF!</definedName>
    <definedName name="f_9b1">'[88]13.BANG CT'!#REF!</definedName>
    <definedName name="f_9b2" localSheetId="2">'[88]13.BANG CT'!#REF!</definedName>
    <definedName name="f_9b2" localSheetId="5">'[88]13.BANG CT'!#REF!</definedName>
    <definedName name="f_9b2">'[88]13.BANG CT'!#REF!</definedName>
    <definedName name="f_9b3" localSheetId="2">'[88]13.BANG CT'!#REF!</definedName>
    <definedName name="f_9b3" localSheetId="5">'[88]13.BANG CT'!#REF!</definedName>
    <definedName name="f_9b3">'[88]13.BANG CT'!#REF!</definedName>
    <definedName name="f_9b4" localSheetId="2">'[88]13.BANG CT'!#REF!</definedName>
    <definedName name="f_9b4" localSheetId="5">'[88]13.BANG CT'!#REF!</definedName>
    <definedName name="f_9b4">'[88]13.BANG CT'!#REF!</definedName>
    <definedName name="F0.000" localSheetId="2">[108]Sheet2!#REF!</definedName>
    <definedName name="F0.000" localSheetId="5">[108]Sheet2!#REF!</definedName>
    <definedName name="F0.000">[108]Sheet2!#REF!</definedName>
    <definedName name="F0.010" localSheetId="2">[108]Sheet2!#REF!</definedName>
    <definedName name="F0.010" localSheetId="5">[108]Sheet2!#REF!</definedName>
    <definedName name="F0.010">[108]Sheet2!#REF!</definedName>
    <definedName name="F0.020" localSheetId="2">[108]Sheet2!#REF!</definedName>
    <definedName name="F0.020" localSheetId="5">[108]Sheet2!#REF!</definedName>
    <definedName name="F0.020">[108]Sheet2!#REF!</definedName>
    <definedName name="F0.100" localSheetId="2">[108]Sheet2!#REF!</definedName>
    <definedName name="F0.100" localSheetId="5">[108]Sheet2!#REF!</definedName>
    <definedName name="F0.100">[108]Sheet2!#REF!</definedName>
    <definedName name="F0.110" localSheetId="2">[108]Sheet2!#REF!</definedName>
    <definedName name="F0.110" localSheetId="5">[108]Sheet2!#REF!</definedName>
    <definedName name="F0.110">[108]Sheet2!#REF!</definedName>
    <definedName name="F0.120" localSheetId="2">[108]Sheet2!#REF!</definedName>
    <definedName name="F0.120" localSheetId="5">[108]Sheet2!#REF!</definedName>
    <definedName name="F0.120">[108]Sheet2!#REF!</definedName>
    <definedName name="F0.200" localSheetId="2">[108]Sheet2!#REF!</definedName>
    <definedName name="F0.200" localSheetId="5">[108]Sheet2!#REF!</definedName>
    <definedName name="F0.200">[108]Sheet2!#REF!</definedName>
    <definedName name="F0.210" localSheetId="2">[108]Sheet2!#REF!</definedName>
    <definedName name="F0.210" localSheetId="5">[108]Sheet2!#REF!</definedName>
    <definedName name="F0.210">[108]Sheet2!#REF!</definedName>
    <definedName name="F0.220" localSheetId="2">[108]Sheet2!#REF!</definedName>
    <definedName name="F0.220" localSheetId="5">[108]Sheet2!#REF!</definedName>
    <definedName name="F0.220">[108]Sheet2!#REF!</definedName>
    <definedName name="F0.300" localSheetId="2">[108]Sheet2!#REF!</definedName>
    <definedName name="F0.300" localSheetId="5">[108]Sheet2!#REF!</definedName>
    <definedName name="F0.300">[108]Sheet2!#REF!</definedName>
    <definedName name="F0.310" localSheetId="2">[108]Sheet2!#REF!</definedName>
    <definedName name="F0.310" localSheetId="5">[108]Sheet2!#REF!</definedName>
    <definedName name="F0.310">[108]Sheet2!#REF!</definedName>
    <definedName name="F0.320" localSheetId="2">[108]Sheet2!#REF!</definedName>
    <definedName name="F0.320" localSheetId="5">[108]Sheet2!#REF!</definedName>
    <definedName name="F0.320">[108]Sheet2!#REF!</definedName>
    <definedName name="F1.000" localSheetId="2">[108]Sheet2!#REF!</definedName>
    <definedName name="F1.000" localSheetId="5">[108]Sheet2!#REF!</definedName>
    <definedName name="F1.000">[108]Sheet2!#REF!</definedName>
    <definedName name="F1.010" localSheetId="2">[108]Sheet2!#REF!</definedName>
    <definedName name="F1.010" localSheetId="5">[108]Sheet2!#REF!</definedName>
    <definedName name="F1.010">[108]Sheet2!#REF!</definedName>
    <definedName name="F1.020" localSheetId="2">[108]Sheet2!#REF!</definedName>
    <definedName name="F1.020" localSheetId="5">[108]Sheet2!#REF!</definedName>
    <definedName name="F1.020">[108]Sheet2!#REF!</definedName>
    <definedName name="F1.100" localSheetId="2">[108]Sheet2!#REF!</definedName>
    <definedName name="F1.100" localSheetId="5">[108]Sheet2!#REF!</definedName>
    <definedName name="F1.100">[108]Sheet2!#REF!</definedName>
    <definedName name="F1.110" localSheetId="2">[108]Sheet2!#REF!</definedName>
    <definedName name="F1.110" localSheetId="5">[108]Sheet2!#REF!</definedName>
    <definedName name="F1.110">[108]Sheet2!#REF!</definedName>
    <definedName name="F1.120" localSheetId="2">[108]Sheet2!#REF!</definedName>
    <definedName name="F1.120" localSheetId="5">[108]Sheet2!#REF!</definedName>
    <definedName name="F1.120">[108]Sheet2!#REF!</definedName>
    <definedName name="F1.130" localSheetId="2">[108]Sheet2!#REF!</definedName>
    <definedName name="F1.130" localSheetId="5">[108]Sheet2!#REF!</definedName>
    <definedName name="F1.130">[108]Sheet2!#REF!</definedName>
    <definedName name="F1.140" localSheetId="2">[108]Sheet2!#REF!</definedName>
    <definedName name="F1.140" localSheetId="5">[108]Sheet2!#REF!</definedName>
    <definedName name="F1.140">[108]Sheet2!#REF!</definedName>
    <definedName name="F1.150" localSheetId="2">[108]Sheet2!#REF!</definedName>
    <definedName name="F1.150" localSheetId="5">[108]Sheet2!#REF!</definedName>
    <definedName name="F1.150">[108]Sheet2!#REF!</definedName>
    <definedName name="F1bo" localSheetId="7">#REF!</definedName>
    <definedName name="F1bo" localSheetId="2">#REF!</definedName>
    <definedName name="F1bo" localSheetId="8">#REF!</definedName>
    <definedName name="F1bo" localSheetId="5">#REF!</definedName>
    <definedName name="F1bo">#REF!</definedName>
    <definedName name="F2.001" localSheetId="2">[108]Sheet2!#REF!</definedName>
    <definedName name="F2.001" localSheetId="5">[108]Sheet2!#REF!</definedName>
    <definedName name="F2.001">[108]Sheet2!#REF!</definedName>
    <definedName name="F2.011" localSheetId="2">[108]Sheet2!#REF!</definedName>
    <definedName name="F2.011" localSheetId="5">[108]Sheet2!#REF!</definedName>
    <definedName name="F2.011">[108]Sheet2!#REF!</definedName>
    <definedName name="F2.021" localSheetId="2">[108]Sheet2!#REF!</definedName>
    <definedName name="F2.021" localSheetId="5">[108]Sheet2!#REF!</definedName>
    <definedName name="F2.021">[108]Sheet2!#REF!</definedName>
    <definedName name="F2.031" localSheetId="2">[108]Sheet2!#REF!</definedName>
    <definedName name="F2.031" localSheetId="5">[108]Sheet2!#REF!</definedName>
    <definedName name="F2.031">[108]Sheet2!#REF!</definedName>
    <definedName name="F2.041" localSheetId="2">[108]Sheet2!#REF!</definedName>
    <definedName name="F2.041" localSheetId="5">[108]Sheet2!#REF!</definedName>
    <definedName name="F2.041">[108]Sheet2!#REF!</definedName>
    <definedName name="F2.051" localSheetId="2">[108]Sheet2!#REF!</definedName>
    <definedName name="F2.051" localSheetId="5">[108]Sheet2!#REF!</definedName>
    <definedName name="F2.051">[108]Sheet2!#REF!</definedName>
    <definedName name="F2.052" localSheetId="2">[108]Sheet2!#REF!</definedName>
    <definedName name="F2.052" localSheetId="5">[108]Sheet2!#REF!</definedName>
    <definedName name="F2.052">[108]Sheet2!#REF!</definedName>
    <definedName name="F2.061" localSheetId="2">[108]Sheet2!#REF!</definedName>
    <definedName name="F2.061" localSheetId="5">[108]Sheet2!#REF!</definedName>
    <definedName name="F2.061">[108]Sheet2!#REF!</definedName>
    <definedName name="F2.071" localSheetId="2">[108]Sheet2!#REF!</definedName>
    <definedName name="F2.071" localSheetId="5">[108]Sheet2!#REF!</definedName>
    <definedName name="F2.071">[108]Sheet2!#REF!</definedName>
    <definedName name="F2.101" localSheetId="2">[108]Sheet2!#REF!</definedName>
    <definedName name="F2.101" localSheetId="5">[108]Sheet2!#REF!</definedName>
    <definedName name="F2.101">[108]Sheet2!#REF!</definedName>
    <definedName name="F2.111" localSheetId="2">[108]Sheet2!#REF!</definedName>
    <definedName name="F2.111" localSheetId="5">[108]Sheet2!#REF!</definedName>
    <definedName name="F2.111">[108]Sheet2!#REF!</definedName>
    <definedName name="F2.121" localSheetId="2">[108]Sheet2!#REF!</definedName>
    <definedName name="F2.121" localSheetId="5">[108]Sheet2!#REF!</definedName>
    <definedName name="F2.121">[108]Sheet2!#REF!</definedName>
    <definedName name="F2.131" localSheetId="2">[108]Sheet2!#REF!</definedName>
    <definedName name="F2.131" localSheetId="5">[108]Sheet2!#REF!</definedName>
    <definedName name="F2.131">[108]Sheet2!#REF!</definedName>
    <definedName name="F2.141" localSheetId="2">[108]Sheet2!#REF!</definedName>
    <definedName name="F2.141" localSheetId="5">[108]Sheet2!#REF!</definedName>
    <definedName name="F2.141">[108]Sheet2!#REF!</definedName>
    <definedName name="F2.200" localSheetId="2">[108]Sheet2!#REF!</definedName>
    <definedName name="F2.200" localSheetId="5">[108]Sheet2!#REF!</definedName>
    <definedName name="F2.200">[108]Sheet2!#REF!</definedName>
    <definedName name="F2.210" localSheetId="2">[108]Sheet2!#REF!</definedName>
    <definedName name="F2.210" localSheetId="5">[108]Sheet2!#REF!</definedName>
    <definedName name="F2.210">[108]Sheet2!#REF!</definedName>
    <definedName name="F2.220" localSheetId="2">[108]Sheet2!#REF!</definedName>
    <definedName name="F2.220" localSheetId="5">[108]Sheet2!#REF!</definedName>
    <definedName name="F2.220">[108]Sheet2!#REF!</definedName>
    <definedName name="F2.230" localSheetId="2">[108]Sheet2!#REF!</definedName>
    <definedName name="F2.230" localSheetId="5">[108]Sheet2!#REF!</definedName>
    <definedName name="F2.230">[108]Sheet2!#REF!</definedName>
    <definedName name="F2.240" localSheetId="2">[108]Sheet2!#REF!</definedName>
    <definedName name="F2.240" localSheetId="5">[108]Sheet2!#REF!</definedName>
    <definedName name="F2.240">[108]Sheet2!#REF!</definedName>
    <definedName name="F2.250" localSheetId="2">[108]Sheet2!#REF!</definedName>
    <definedName name="F2.250" localSheetId="5">[108]Sheet2!#REF!</definedName>
    <definedName name="F2.250">[108]Sheet2!#REF!</definedName>
    <definedName name="F2.300" localSheetId="2">[108]Sheet2!#REF!</definedName>
    <definedName name="F2.300" localSheetId="5">[108]Sheet2!#REF!</definedName>
    <definedName name="F2.300">[108]Sheet2!#REF!</definedName>
    <definedName name="F2.310" localSheetId="2">[108]Sheet2!#REF!</definedName>
    <definedName name="F2.310" localSheetId="5">[108]Sheet2!#REF!</definedName>
    <definedName name="F2.310">[108]Sheet2!#REF!</definedName>
    <definedName name="F2.320" localSheetId="2">[108]Sheet2!#REF!</definedName>
    <definedName name="F2.320" localSheetId="5">[108]Sheet2!#REF!</definedName>
    <definedName name="F2.320">[108]Sheet2!#REF!</definedName>
    <definedName name="F3.000" localSheetId="2">[108]Sheet2!#REF!</definedName>
    <definedName name="F3.000" localSheetId="5">[108]Sheet2!#REF!</definedName>
    <definedName name="F3.000">[108]Sheet2!#REF!</definedName>
    <definedName name="F3.010" localSheetId="2">[108]Sheet2!#REF!</definedName>
    <definedName name="F3.010" localSheetId="5">[108]Sheet2!#REF!</definedName>
    <definedName name="F3.010">[108]Sheet2!#REF!</definedName>
    <definedName name="F3.020" localSheetId="2">[108]Sheet2!#REF!</definedName>
    <definedName name="F3.020" localSheetId="5">[108]Sheet2!#REF!</definedName>
    <definedName name="F3.020">[108]Sheet2!#REF!</definedName>
    <definedName name="F3.030" localSheetId="2">[108]Sheet2!#REF!</definedName>
    <definedName name="F3.030" localSheetId="5">[108]Sheet2!#REF!</definedName>
    <definedName name="F3.030">[108]Sheet2!#REF!</definedName>
    <definedName name="F3.100" localSheetId="2">[108]Sheet2!#REF!</definedName>
    <definedName name="F3.100" localSheetId="5">[108]Sheet2!#REF!</definedName>
    <definedName name="F3.100">[108]Sheet2!#REF!</definedName>
    <definedName name="F3.110" localSheetId="2">[108]Sheet2!#REF!</definedName>
    <definedName name="F3.110" localSheetId="5">[108]Sheet2!#REF!</definedName>
    <definedName name="F3.110">[108]Sheet2!#REF!</definedName>
    <definedName name="F3.120" localSheetId="2">[108]Sheet2!#REF!</definedName>
    <definedName name="F3.120" localSheetId="5">[108]Sheet2!#REF!</definedName>
    <definedName name="F3.120">[108]Sheet2!#REF!</definedName>
    <definedName name="F3.130" localSheetId="2">[108]Sheet2!#REF!</definedName>
    <definedName name="F3.130" localSheetId="5">[108]Sheet2!#REF!</definedName>
    <definedName name="F3.130">[108]Sheet2!#REF!</definedName>
    <definedName name="F4.000" localSheetId="2">[108]Sheet2!#REF!</definedName>
    <definedName name="F4.000" localSheetId="5">[108]Sheet2!#REF!</definedName>
    <definedName name="F4.000">[108]Sheet2!#REF!</definedName>
    <definedName name="F4.010" localSheetId="2">[108]Sheet2!#REF!</definedName>
    <definedName name="F4.010" localSheetId="5">[108]Sheet2!#REF!</definedName>
    <definedName name="F4.010">[108]Sheet2!#REF!</definedName>
    <definedName name="F4.020" localSheetId="2">[108]Sheet2!#REF!</definedName>
    <definedName name="F4.020" localSheetId="5">[108]Sheet2!#REF!</definedName>
    <definedName name="F4.020">[108]Sheet2!#REF!</definedName>
    <definedName name="F4.030" localSheetId="2">[108]Sheet2!#REF!</definedName>
    <definedName name="F4.030" localSheetId="5">[108]Sheet2!#REF!</definedName>
    <definedName name="F4.030">[108]Sheet2!#REF!</definedName>
    <definedName name="F4.100" localSheetId="2">[108]Sheet2!#REF!</definedName>
    <definedName name="F4.100" localSheetId="5">[108]Sheet2!#REF!</definedName>
    <definedName name="F4.100">[108]Sheet2!#REF!</definedName>
    <definedName name="F4.120" localSheetId="2">[108]Sheet2!#REF!</definedName>
    <definedName name="F4.120" localSheetId="5">[108]Sheet2!#REF!</definedName>
    <definedName name="F4.120">[108]Sheet2!#REF!</definedName>
    <definedName name="F4.140" localSheetId="2">[108]Sheet2!#REF!</definedName>
    <definedName name="F4.140" localSheetId="5">[108]Sheet2!#REF!</definedName>
    <definedName name="F4.140">[108]Sheet2!#REF!</definedName>
    <definedName name="F4.160" localSheetId="2">[108]Sheet2!#REF!</definedName>
    <definedName name="F4.160" localSheetId="5">[108]Sheet2!#REF!</definedName>
    <definedName name="F4.160">[108]Sheet2!#REF!</definedName>
    <definedName name="F4.200" localSheetId="2">[108]Sheet2!#REF!</definedName>
    <definedName name="F4.200" localSheetId="5">[108]Sheet2!#REF!</definedName>
    <definedName name="F4.200">[108]Sheet2!#REF!</definedName>
    <definedName name="F4.220" localSheetId="2">[108]Sheet2!#REF!</definedName>
    <definedName name="F4.220" localSheetId="5">[108]Sheet2!#REF!</definedName>
    <definedName name="F4.220">[108]Sheet2!#REF!</definedName>
    <definedName name="F4.240" localSheetId="2">[108]Sheet2!#REF!</definedName>
    <definedName name="F4.240" localSheetId="5">[108]Sheet2!#REF!</definedName>
    <definedName name="F4.240">[108]Sheet2!#REF!</definedName>
    <definedName name="F4.260" localSheetId="2">[108]Sheet2!#REF!</definedName>
    <definedName name="F4.260" localSheetId="5">[108]Sheet2!#REF!</definedName>
    <definedName name="F4.260">[108]Sheet2!#REF!</definedName>
    <definedName name="F4.300" localSheetId="2">[108]Sheet2!#REF!</definedName>
    <definedName name="F4.300" localSheetId="5">[108]Sheet2!#REF!</definedName>
    <definedName name="F4.300">[108]Sheet2!#REF!</definedName>
    <definedName name="F4.320" localSheetId="2">[108]Sheet2!#REF!</definedName>
    <definedName name="F4.320" localSheetId="5">[108]Sheet2!#REF!</definedName>
    <definedName name="F4.320">[108]Sheet2!#REF!</definedName>
    <definedName name="F4.340" localSheetId="2">[108]Sheet2!#REF!</definedName>
    <definedName name="F4.340" localSheetId="5">[108]Sheet2!#REF!</definedName>
    <definedName name="F4.340">[108]Sheet2!#REF!</definedName>
    <definedName name="F4.400" localSheetId="2">[108]Sheet2!#REF!</definedName>
    <definedName name="F4.400" localSheetId="5">[108]Sheet2!#REF!</definedName>
    <definedName name="F4.400">[108]Sheet2!#REF!</definedName>
    <definedName name="F4.420" localSheetId="2">[108]Sheet2!#REF!</definedName>
    <definedName name="F4.420" localSheetId="5">[108]Sheet2!#REF!</definedName>
    <definedName name="F4.420">[108]Sheet2!#REF!</definedName>
    <definedName name="F4.440" localSheetId="2">[108]Sheet2!#REF!</definedName>
    <definedName name="F4.440" localSheetId="5">[108]Sheet2!#REF!</definedName>
    <definedName name="F4.440">[108]Sheet2!#REF!</definedName>
    <definedName name="F4.500" localSheetId="2">[108]Sheet2!#REF!</definedName>
    <definedName name="F4.500" localSheetId="5">[108]Sheet2!#REF!</definedName>
    <definedName name="F4.500">[108]Sheet2!#REF!</definedName>
    <definedName name="F4.530" localSheetId="2">[108]Sheet2!#REF!</definedName>
    <definedName name="F4.530" localSheetId="5">[108]Sheet2!#REF!</definedName>
    <definedName name="F4.530">[108]Sheet2!#REF!</definedName>
    <definedName name="F4.550" localSheetId="2">[108]Sheet2!#REF!</definedName>
    <definedName name="F4.550" localSheetId="5">[108]Sheet2!#REF!</definedName>
    <definedName name="F4.550">[108]Sheet2!#REF!</definedName>
    <definedName name="F4.570" localSheetId="2">[108]Sheet2!#REF!</definedName>
    <definedName name="F4.570" localSheetId="5">[108]Sheet2!#REF!</definedName>
    <definedName name="F4.570">[108]Sheet2!#REF!</definedName>
    <definedName name="F4.600" localSheetId="2">[108]Sheet2!#REF!</definedName>
    <definedName name="F4.600" localSheetId="5">[108]Sheet2!#REF!</definedName>
    <definedName name="F4.600">[108]Sheet2!#REF!</definedName>
    <definedName name="F4.610" localSheetId="2">[108]Sheet2!#REF!</definedName>
    <definedName name="F4.610" localSheetId="5">[108]Sheet2!#REF!</definedName>
    <definedName name="F4.610">[108]Sheet2!#REF!</definedName>
    <definedName name="F4.620" localSheetId="2">[108]Sheet2!#REF!</definedName>
    <definedName name="F4.620" localSheetId="5">[108]Sheet2!#REF!</definedName>
    <definedName name="F4.620">[108]Sheet2!#REF!</definedName>
    <definedName name="F4.700" localSheetId="2">[108]Sheet2!#REF!</definedName>
    <definedName name="F4.700" localSheetId="5">[108]Sheet2!#REF!</definedName>
    <definedName name="F4.700">[108]Sheet2!#REF!</definedName>
    <definedName name="F4.730" localSheetId="2">[108]Sheet2!#REF!</definedName>
    <definedName name="F4.730" localSheetId="5">[108]Sheet2!#REF!</definedName>
    <definedName name="F4.730">[108]Sheet2!#REF!</definedName>
    <definedName name="F4.740" localSheetId="2">[108]Sheet2!#REF!</definedName>
    <definedName name="F4.740" localSheetId="5">[108]Sheet2!#REF!</definedName>
    <definedName name="F4.740">[108]Sheet2!#REF!</definedName>
    <definedName name="F4.800" localSheetId="2">[108]Sheet2!#REF!</definedName>
    <definedName name="F4.800" localSheetId="5">[108]Sheet2!#REF!</definedName>
    <definedName name="F4.800">[108]Sheet2!#REF!</definedName>
    <definedName name="F4.830" localSheetId="2">[108]Sheet2!#REF!</definedName>
    <definedName name="F4.830" localSheetId="5">[108]Sheet2!#REF!</definedName>
    <definedName name="F4.830">[108]Sheet2!#REF!</definedName>
    <definedName name="F4.840" localSheetId="2">[108]Sheet2!#REF!</definedName>
    <definedName name="F4.840" localSheetId="5">[108]Sheet2!#REF!</definedName>
    <definedName name="F4.840">[108]Sheet2!#REF!</definedName>
    <definedName name="F4Temp" localSheetId="7">#REF!</definedName>
    <definedName name="F4Temp" localSheetId="2">#REF!</definedName>
    <definedName name="F4Temp" localSheetId="8">#REF!</definedName>
    <definedName name="F4Temp" localSheetId="5">#REF!</definedName>
    <definedName name="F4Temp">#REF!</definedName>
    <definedName name="F5.01" localSheetId="2">[108]Sheet2!#REF!</definedName>
    <definedName name="F5.01" localSheetId="5">[108]Sheet2!#REF!</definedName>
    <definedName name="F5.01">[108]Sheet2!#REF!</definedName>
    <definedName name="F5.02" localSheetId="2">[108]Sheet2!#REF!</definedName>
    <definedName name="F5.02" localSheetId="5">[108]Sheet2!#REF!</definedName>
    <definedName name="F5.02">[108]Sheet2!#REF!</definedName>
    <definedName name="F5.03" localSheetId="2">[108]Sheet2!#REF!</definedName>
    <definedName name="F5.03" localSheetId="5">[108]Sheet2!#REF!</definedName>
    <definedName name="F5.03">[108]Sheet2!#REF!</definedName>
    <definedName name="F5.04" localSheetId="2">[108]Sheet2!#REF!</definedName>
    <definedName name="F5.04" localSheetId="5">[108]Sheet2!#REF!</definedName>
    <definedName name="F5.04">[108]Sheet2!#REF!</definedName>
    <definedName name="F5.05" localSheetId="2">[108]Sheet2!#REF!</definedName>
    <definedName name="F5.05" localSheetId="5">[108]Sheet2!#REF!</definedName>
    <definedName name="F5.05">[108]Sheet2!#REF!</definedName>
    <definedName name="F5.11" localSheetId="2">[108]Sheet2!#REF!</definedName>
    <definedName name="F5.11" localSheetId="5">[108]Sheet2!#REF!</definedName>
    <definedName name="F5.11">[108]Sheet2!#REF!</definedName>
    <definedName name="F5.12" localSheetId="2">[108]Sheet2!#REF!</definedName>
    <definedName name="F5.12" localSheetId="5">[108]Sheet2!#REF!</definedName>
    <definedName name="F5.12">[108]Sheet2!#REF!</definedName>
    <definedName name="F5.13" localSheetId="2">[108]Sheet2!#REF!</definedName>
    <definedName name="F5.13" localSheetId="5">[108]Sheet2!#REF!</definedName>
    <definedName name="F5.13">[108]Sheet2!#REF!</definedName>
    <definedName name="F5.14" localSheetId="2">[108]Sheet2!#REF!</definedName>
    <definedName name="F5.14" localSheetId="5">[108]Sheet2!#REF!</definedName>
    <definedName name="F5.14">[108]Sheet2!#REF!</definedName>
    <definedName name="F5.15" localSheetId="2">[108]Sheet2!#REF!</definedName>
    <definedName name="F5.15" localSheetId="5">[108]Sheet2!#REF!</definedName>
    <definedName name="F5.15">[108]Sheet2!#REF!</definedName>
    <definedName name="F6.001" localSheetId="2">[108]Sheet2!#REF!</definedName>
    <definedName name="F6.001" localSheetId="5">[108]Sheet2!#REF!</definedName>
    <definedName name="F6.001">[108]Sheet2!#REF!</definedName>
    <definedName name="F6.002" localSheetId="2">[108]Sheet2!#REF!</definedName>
    <definedName name="F6.002" localSheetId="5">[108]Sheet2!#REF!</definedName>
    <definedName name="F6.002">[108]Sheet2!#REF!</definedName>
    <definedName name="F6.003" localSheetId="2">[108]Sheet2!#REF!</definedName>
    <definedName name="F6.003" localSheetId="5">[108]Sheet2!#REF!</definedName>
    <definedName name="F6.003">[108]Sheet2!#REF!</definedName>
    <definedName name="F6.004" localSheetId="2">[108]Sheet2!#REF!</definedName>
    <definedName name="F6.004" localSheetId="5">[108]Sheet2!#REF!</definedName>
    <definedName name="F6.004">[108]Sheet2!#REF!</definedName>
    <definedName name="f82E46" localSheetId="7">#REF!</definedName>
    <definedName name="f82E46" localSheetId="2">#REF!</definedName>
    <definedName name="f82E46" localSheetId="8">#REF!</definedName>
    <definedName name="f82E46" localSheetId="5">#REF!</definedName>
    <definedName name="f82E46">#REF!</definedName>
    <definedName name="f92F56" localSheetId="2">[5]dtxl!#REF!</definedName>
    <definedName name="f92F56" localSheetId="5">[5]dtxl!#REF!</definedName>
    <definedName name="f92F56">[5]dtxl!#REF!</definedName>
    <definedName name="fa" localSheetId="2">[31]Sheet1!#REF!</definedName>
    <definedName name="fa" localSheetId="5">[31]Sheet1!#REF!</definedName>
    <definedName name="fa">[31]Sheet1!#REF!</definedName>
    <definedName name="FACTOR" localSheetId="7">#REF!</definedName>
    <definedName name="FACTOR" localSheetId="2">#REF!</definedName>
    <definedName name="FACTOR" localSheetId="8">#REF!</definedName>
    <definedName name="FACTOR" localSheetId="5">#REF!</definedName>
    <definedName name="FACTOR">#REF!</definedName>
    <definedName name="Fax" localSheetId="7">#REF!</definedName>
    <definedName name="Fax" localSheetId="2">#REF!</definedName>
    <definedName name="Fax" localSheetId="8">#REF!</definedName>
    <definedName name="Fax" localSheetId="5">#REF!</definedName>
    <definedName name="Fax">#REF!</definedName>
    <definedName name="Fay" localSheetId="7">#REF!</definedName>
    <definedName name="Fay" localSheetId="2">#REF!</definedName>
    <definedName name="Fay" localSheetId="8">#REF!</definedName>
    <definedName name="Fay" localSheetId="5">#REF!</definedName>
    <definedName name="Fay">#REF!</definedName>
    <definedName name="fb">[44]Analysis!$I$45</definedName>
    <definedName name="fbsdggdsf" localSheetId="7">{"DZ-TDTB2.XLS","Dcksat.xls"}</definedName>
    <definedName name="fbsdggdsf" localSheetId="2">{"DZ-TDTB2.XLS","Dcksat.xls"}</definedName>
    <definedName name="fbsdggdsf" localSheetId="8">{"DZ-TDTB2.XLS","Dcksat.xls"}</definedName>
    <definedName name="fbsdggdsf">{"DZ-TDTB2.XLS","Dcksat.xls"}</definedName>
    <definedName name="Fc" localSheetId="7">#REF!</definedName>
    <definedName name="Fc" localSheetId="2">#REF!</definedName>
    <definedName name="Fc" localSheetId="8">#REF!</definedName>
    <definedName name="Fc" localSheetId="5">#REF!</definedName>
    <definedName name="Fc">#REF!</definedName>
    <definedName name="fc." localSheetId="2">'[43]So lieu chung'!#REF!</definedName>
    <definedName name="fc." localSheetId="5">'[43]So lieu chung'!#REF!</definedName>
    <definedName name="fc.">'[43]So lieu chung'!#REF!</definedName>
    <definedName name="fc_" localSheetId="7">#REF!</definedName>
    <definedName name="fc_" localSheetId="2">#REF!</definedName>
    <definedName name="fc_" localSheetId="8">#REF!</definedName>
    <definedName name="fc_" localSheetId="5">#REF!</definedName>
    <definedName name="fc_">#REF!</definedName>
    <definedName name="FC_TOTAL" localSheetId="2">'[111]BOQ-1'!#REF!</definedName>
    <definedName name="FC_TOTAL" localSheetId="5">'[111]BOQ-1'!#REF!</definedName>
    <definedName name="FC_TOTAL">'[111]BOQ-1'!#REF!</definedName>
    <definedName name="FC5_total" localSheetId="7">#REF!</definedName>
    <definedName name="FC5_total" localSheetId="2">#REF!</definedName>
    <definedName name="FC5_total" localSheetId="8">#REF!</definedName>
    <definedName name="FC5_total" localSheetId="5">#REF!</definedName>
    <definedName name="FC5_total">#REF!</definedName>
    <definedName name="FC6_total" localSheetId="7">#REF!</definedName>
    <definedName name="FC6_total" localSheetId="2">#REF!</definedName>
    <definedName name="FC6_total" localSheetId="8">#REF!</definedName>
    <definedName name="FC6_total" localSheetId="5">#REF!</definedName>
    <definedName name="FC6_total">#REF!</definedName>
    <definedName name="fcoc" localSheetId="7">#REF!</definedName>
    <definedName name="fcoc" localSheetId="2">#REF!</definedName>
    <definedName name="fcoc" localSheetId="8">#REF!</definedName>
    <definedName name="fcoc" localSheetId="5">#REF!</definedName>
    <definedName name="fcoc">#REF!</definedName>
    <definedName name="FCode" localSheetId="7" hidden="1">#REF!</definedName>
    <definedName name="FCode" localSheetId="2" hidden="1">#REF!</definedName>
    <definedName name="FCode" localSheetId="8" hidden="1">#REF!</definedName>
    <definedName name="FCode" localSheetId="5" hidden="1">#REF!</definedName>
    <definedName name="FCode" hidden="1">#REF!</definedName>
    <definedName name="fd" localSheetId="2">[15]Girder!#REF!</definedName>
    <definedName name="fd" localSheetId="5">[15]Girder!#REF!</definedName>
    <definedName name="fd">[15]Girder!#REF!</definedName>
    <definedName name="Fdaymong" localSheetId="7">#REF!</definedName>
    <definedName name="Fdaymong" localSheetId="2">#REF!</definedName>
    <definedName name="Fdaymong" localSheetId="8">#REF!</definedName>
    <definedName name="Fdaymong" localSheetId="5">#REF!</definedName>
    <definedName name="Fdaymong">#REF!</definedName>
    <definedName name="fddd" localSheetId="2">[45]Sheet1!#REF!</definedName>
    <definedName name="fddd" localSheetId="5">[45]Sheet1!#REF!</definedName>
    <definedName name="fddd">[45]Sheet1!#REF!</definedName>
    <definedName name="FDR" localSheetId="7">#REF!</definedName>
    <definedName name="FDR" localSheetId="2">#REF!</definedName>
    <definedName name="FDR" localSheetId="8">#REF!</definedName>
    <definedName name="FDR" localSheetId="5">#REF!</definedName>
    <definedName name="FDR">#REF!</definedName>
    <definedName name="ff" localSheetId="2">[15]Girder!#REF!</definedName>
    <definedName name="ff" localSheetId="5">[15]Girder!#REF!</definedName>
    <definedName name="ff">[15]Girder!#REF!</definedName>
    <definedName name="fff" localSheetId="7" hidden="1">{"'Sheet1'!$L$16"}</definedName>
    <definedName name="fff" localSheetId="2" hidden="1">{"'Sheet1'!$L$16"}</definedName>
    <definedName name="fff" localSheetId="8" hidden="1">{"'Sheet1'!$L$16"}</definedName>
    <definedName name="fff" hidden="1">{"'Sheet1'!$L$16"}</definedName>
    <definedName name="fg" localSheetId="7" hidden="1">{"'Sheet1'!$L$16"}</definedName>
    <definedName name="fg" localSheetId="2" hidden="1">{"'Sheet1'!$L$16"}</definedName>
    <definedName name="fg" localSheetId="8" hidden="1">{"'Sheet1'!$L$16"}</definedName>
    <definedName name="fg" hidden="1">{"'Sheet1'!$L$16"}</definedName>
    <definedName name="Fi" localSheetId="7">#REF!</definedName>
    <definedName name="Fi" localSheetId="2">#REF!</definedName>
    <definedName name="Fi" localSheetId="8">#REF!</definedName>
    <definedName name="Fi" localSheetId="5">#REF!</definedName>
    <definedName name="Fi">#REF!</definedName>
    <definedName name="FI_12">4820</definedName>
    <definedName name="Fi_f" localSheetId="7">#REF!</definedName>
    <definedName name="Fi_f" localSheetId="2">#REF!</definedName>
    <definedName name="Fi_f" localSheetId="8">#REF!</definedName>
    <definedName name="Fi_f" localSheetId="5">#REF!</definedName>
    <definedName name="Fi_f">#REF!</definedName>
    <definedName name="fine">[32]Payment!$AE$30</definedName>
    <definedName name="FinishWork" localSheetId="2">'[67]DGchitiet '!#REF!</definedName>
    <definedName name="FinishWork" localSheetId="5">'[67]DGchitiet '!#REF!</definedName>
    <definedName name="FinishWork">'[67]DGchitiet '!#REF!</definedName>
    <definedName name="Fitb" localSheetId="2">'[81]Lç khoan LK1'!#REF!</definedName>
    <definedName name="Fitb" localSheetId="5">'[81]Lç khoan LK1'!#REF!</definedName>
    <definedName name="Fitb">'[81]Lç khoan LK1'!#REF!</definedName>
    <definedName name="fj" localSheetId="2">[31]Sheet1!#REF!</definedName>
    <definedName name="fj" localSheetId="5">[31]Sheet1!#REF!</definedName>
    <definedName name="fj">[31]Sheet1!#REF!</definedName>
    <definedName name="Flv">[112]BANGTRA!$B$122:$B$133</definedName>
    <definedName name="Fng" localSheetId="7">#REF!</definedName>
    <definedName name="Fng" localSheetId="2">#REF!</definedName>
    <definedName name="Fng" localSheetId="8">#REF!</definedName>
    <definedName name="Fng" localSheetId="5">#REF!</definedName>
    <definedName name="Fng">#REF!</definedName>
    <definedName name="FO">#N/A</definedName>
    <definedName name="FP" localSheetId="2">'[41]COAT&amp;WRAP-QIOT-#3'!#REF!</definedName>
    <definedName name="FP" localSheetId="5">'[41]COAT&amp;WRAP-QIOT-#3'!#REF!</definedName>
    <definedName name="FP">'[41]COAT&amp;WRAP-QIOT-#3'!#REF!</definedName>
    <definedName name="fpa" localSheetId="2">[31]Sheet1!#REF!</definedName>
    <definedName name="fpa" localSheetId="5">[31]Sheet1!#REF!</definedName>
    <definedName name="fpa">[31]Sheet1!#REF!</definedName>
    <definedName name="fpc" localSheetId="2">[109]Abutment!#REF!</definedName>
    <definedName name="fpc" localSheetId="5">[109]Abutment!#REF!</definedName>
    <definedName name="fpc">[109]Abutment!#REF!</definedName>
    <definedName name="fpe" localSheetId="2">[15]Girder!#REF!</definedName>
    <definedName name="fpe" localSheetId="5">[15]Girder!#REF!</definedName>
    <definedName name="fpe">[15]Girder!#REF!</definedName>
    <definedName name="fpf" localSheetId="2">[15]Girder!#REF!</definedName>
    <definedName name="fpf" localSheetId="5">[15]Girder!#REF!</definedName>
    <definedName name="fpf">[15]Girder!#REF!</definedName>
    <definedName name="fpj" localSheetId="2">[26]Checksection1!#REF!</definedName>
    <definedName name="fpj" localSheetId="5">[26]Checksection1!#REF!</definedName>
    <definedName name="fpj">[26]Checksection1!#REF!</definedName>
    <definedName name="fps" localSheetId="2">[15]Girder!#REF!</definedName>
    <definedName name="fps" localSheetId="5">[15]Girder!#REF!</definedName>
    <definedName name="fps">[15]Girder!#REF!</definedName>
    <definedName name="fpu" localSheetId="2">[15]Girder!#REF!</definedName>
    <definedName name="fpu" localSheetId="5">[15]Girder!#REF!</definedName>
    <definedName name="fpu">[15]Girder!#REF!</definedName>
    <definedName name="fs" localSheetId="7">#REF!</definedName>
    <definedName name="fs" localSheetId="2">#REF!</definedName>
    <definedName name="fs" localSheetId="8">#REF!</definedName>
    <definedName name="fs" localSheetId="5">#REF!</definedName>
    <definedName name="fs">#REF!</definedName>
    <definedName name="fsdfdsf" localSheetId="7" hidden="1">{"'Sheet1'!$L$16"}</definedName>
    <definedName name="fsdfdsf" localSheetId="2" hidden="1">{"'Sheet1'!$L$16"}</definedName>
    <definedName name="fsdfdsf" localSheetId="8" hidden="1">{"'Sheet1'!$L$16"}</definedName>
    <definedName name="fsdfdsf" hidden="1">{"'Sheet1'!$L$16"}</definedName>
    <definedName name="fses" localSheetId="2">[31]Sheet1!#REF!</definedName>
    <definedName name="fses" localSheetId="5">[31]Sheet1!#REF!</definedName>
    <definedName name="fses">[31]Sheet1!#REF!</definedName>
    <definedName name="Ft" localSheetId="7">#REF!</definedName>
    <definedName name="Ft" localSheetId="2">#REF!</definedName>
    <definedName name="Ft" localSheetId="8">#REF!</definedName>
    <definedName name="Ft" localSheetId="5">#REF!</definedName>
    <definedName name="Ft">#REF!</definedName>
    <definedName name="Ft_" localSheetId="7">#REF!</definedName>
    <definedName name="Ft_" localSheetId="2">#REF!</definedName>
    <definedName name="Ft_" localSheetId="8">#REF!</definedName>
    <definedName name="Ft_" localSheetId="5">#REF!</definedName>
    <definedName name="Ft_">#REF!</definedName>
    <definedName name="ftd" localSheetId="7">#REF!</definedName>
    <definedName name="ftd" localSheetId="2">#REF!</definedName>
    <definedName name="ftd" localSheetId="8">#REF!</definedName>
    <definedName name="ftd" localSheetId="5">#REF!</definedName>
    <definedName name="ftd">#REF!</definedName>
    <definedName name="fth" localSheetId="7">#REF!</definedName>
    <definedName name="fth" localSheetId="2">#REF!</definedName>
    <definedName name="fth" localSheetId="8">#REF!</definedName>
    <definedName name="fth" localSheetId="5">#REF!</definedName>
    <definedName name="fth">#REF!</definedName>
    <definedName name="fuji" localSheetId="7">#REF!</definedName>
    <definedName name="fuji" localSheetId="2">#REF!</definedName>
    <definedName name="fuji" localSheetId="8">#REF!</definedName>
    <definedName name="fuji" localSheetId="5">#REF!</definedName>
    <definedName name="fuji">#REF!</definedName>
    <definedName name="fv" localSheetId="7">#REF!</definedName>
    <definedName name="fv" localSheetId="2">#REF!</definedName>
    <definedName name="fv" localSheetId="8">#REF!</definedName>
    <definedName name="fv" localSheetId="5">#REF!</definedName>
    <definedName name="fv">#REF!</definedName>
    <definedName name="fy" localSheetId="7">#REF!</definedName>
    <definedName name="fy" localSheetId="2">#REF!</definedName>
    <definedName name="fy" localSheetId="8">#REF!</definedName>
    <definedName name="fy" localSheetId="5">#REF!</definedName>
    <definedName name="fy">#REF!</definedName>
    <definedName name="fy." localSheetId="2">'[43]So lieu chung'!#REF!</definedName>
    <definedName name="fy." localSheetId="5">'[43]So lieu chung'!#REF!</definedName>
    <definedName name="fy.">'[43]So lieu chung'!#REF!</definedName>
    <definedName name="Fy_" localSheetId="7">#REF!</definedName>
    <definedName name="Fy_" localSheetId="2">#REF!</definedName>
    <definedName name="Fy_" localSheetId="8">#REF!</definedName>
    <definedName name="Fy_" localSheetId="5">#REF!</definedName>
    <definedName name="Fy_">#REF!</definedName>
    <definedName name="fys" localSheetId="2">[15]Girder!#REF!</definedName>
    <definedName name="fys" localSheetId="5">[15]Girder!#REF!</definedName>
    <definedName name="fys">[15]Girder!#REF!</definedName>
    <definedName name="g" localSheetId="7" hidden="1">{"'Sheet1'!$L$16"}</definedName>
    <definedName name="g" localSheetId="2" hidden="1">{"'Sheet1'!$L$16"}</definedName>
    <definedName name="g" localSheetId="8" hidden="1">{"'Sheet1'!$L$16"}</definedName>
    <definedName name="g" hidden="1">{"'Sheet1'!$L$16"}</definedName>
    <definedName name="g_" localSheetId="7">#REF!</definedName>
    <definedName name="g_" localSheetId="2">#REF!</definedName>
    <definedName name="g_" localSheetId="8">#REF!</definedName>
    <definedName name="g_" localSheetId="5">#REF!</definedName>
    <definedName name="g_">#REF!</definedName>
    <definedName name="G_C">[113]Sum!$F$2</definedName>
    <definedName name="G_ME" localSheetId="7">#REF!</definedName>
    <definedName name="G_ME" localSheetId="2">#REF!</definedName>
    <definedName name="G_ME" localSheetId="8">#REF!</definedName>
    <definedName name="G_ME" localSheetId="5">#REF!</definedName>
    <definedName name="G_ME">#REF!</definedName>
    <definedName name="G0.000" localSheetId="2">[108]Sheet2!#REF!</definedName>
    <definedName name="G0.000" localSheetId="5">[108]Sheet2!#REF!</definedName>
    <definedName name="G0.000">[108]Sheet2!#REF!</definedName>
    <definedName name="G0.010" localSheetId="2">[108]Sheet2!#REF!</definedName>
    <definedName name="G0.010" localSheetId="5">[108]Sheet2!#REF!</definedName>
    <definedName name="G0.010">[108]Sheet2!#REF!</definedName>
    <definedName name="G0.020" localSheetId="2">[108]Sheet2!#REF!</definedName>
    <definedName name="G0.020" localSheetId="5">[108]Sheet2!#REF!</definedName>
    <definedName name="G0.020">[108]Sheet2!#REF!</definedName>
    <definedName name="G0.100" localSheetId="2">[108]Sheet2!#REF!</definedName>
    <definedName name="G0.100" localSheetId="5">[108]Sheet2!#REF!</definedName>
    <definedName name="G0.100">[108]Sheet2!#REF!</definedName>
    <definedName name="G0.110" localSheetId="2">[108]Sheet2!#REF!</definedName>
    <definedName name="G0.110" localSheetId="5">[108]Sheet2!#REF!</definedName>
    <definedName name="G0.110">[108]Sheet2!#REF!</definedName>
    <definedName name="G0.120" localSheetId="2">[108]Sheet2!#REF!</definedName>
    <definedName name="G0.120" localSheetId="5">[108]Sheet2!#REF!</definedName>
    <definedName name="G0.120">[108]Sheet2!#REF!</definedName>
    <definedName name="g1." localSheetId="2">'[43]So lieu chung'!#REF!</definedName>
    <definedName name="g1." localSheetId="5">'[43]So lieu chung'!#REF!</definedName>
    <definedName name="g1.">'[43]So lieu chung'!#REF!</definedName>
    <definedName name="G1.000" localSheetId="2">[108]Sheet2!#REF!</definedName>
    <definedName name="G1.000" localSheetId="5">[108]Sheet2!#REF!</definedName>
    <definedName name="G1.000">[108]Sheet2!#REF!</definedName>
    <definedName name="G1.011" localSheetId="2">[108]Sheet2!#REF!</definedName>
    <definedName name="G1.011" localSheetId="5">[108]Sheet2!#REF!</definedName>
    <definedName name="G1.011">[108]Sheet2!#REF!</definedName>
    <definedName name="G1.021" localSheetId="2">[108]Sheet2!#REF!</definedName>
    <definedName name="G1.021" localSheetId="5">[108]Sheet2!#REF!</definedName>
    <definedName name="G1.021">[108]Sheet2!#REF!</definedName>
    <definedName name="G1.031" localSheetId="2">[108]Sheet2!#REF!</definedName>
    <definedName name="G1.031" localSheetId="5">[108]Sheet2!#REF!</definedName>
    <definedName name="G1.031">[108]Sheet2!#REF!</definedName>
    <definedName name="G1.041" localSheetId="2">[108]Sheet2!#REF!</definedName>
    <definedName name="G1.041" localSheetId="5">[108]Sheet2!#REF!</definedName>
    <definedName name="G1.041">[108]Sheet2!#REF!</definedName>
    <definedName name="G1.051" localSheetId="2">[108]Sheet2!#REF!</definedName>
    <definedName name="G1.051" localSheetId="5">[108]Sheet2!#REF!</definedName>
    <definedName name="G1.051">[108]Sheet2!#REF!</definedName>
    <definedName name="g2." localSheetId="2">'[43]So lieu chung'!#REF!</definedName>
    <definedName name="g2." localSheetId="5">'[43]So lieu chung'!#REF!</definedName>
    <definedName name="g2.">'[43]So lieu chung'!#REF!</definedName>
    <definedName name="G2.000" localSheetId="2">[108]Sheet2!#REF!</definedName>
    <definedName name="G2.000" localSheetId="5">[108]Sheet2!#REF!</definedName>
    <definedName name="G2.000">[108]Sheet2!#REF!</definedName>
    <definedName name="G2.010" localSheetId="2">[108]Sheet2!#REF!</definedName>
    <definedName name="G2.010" localSheetId="5">[108]Sheet2!#REF!</definedName>
    <definedName name="G2.010">[108]Sheet2!#REF!</definedName>
    <definedName name="G2.020" localSheetId="2">[108]Sheet2!#REF!</definedName>
    <definedName name="G2.020" localSheetId="5">[108]Sheet2!#REF!</definedName>
    <definedName name="G2.020">[108]Sheet2!#REF!</definedName>
    <definedName name="G2.030" localSheetId="2">[108]Sheet2!#REF!</definedName>
    <definedName name="G2.030" localSheetId="5">[108]Sheet2!#REF!</definedName>
    <definedName name="G2.030">[108]Sheet2!#REF!</definedName>
    <definedName name="G3.000" localSheetId="2">[108]Sheet2!#REF!</definedName>
    <definedName name="G3.000" localSheetId="5">[108]Sheet2!#REF!</definedName>
    <definedName name="G3.000">[108]Sheet2!#REF!</definedName>
    <definedName name="G3.011" localSheetId="2">[108]Sheet2!#REF!</definedName>
    <definedName name="G3.011" localSheetId="5">[108]Sheet2!#REF!</definedName>
    <definedName name="G3.011">[108]Sheet2!#REF!</definedName>
    <definedName name="G3.021" localSheetId="2">[108]Sheet2!#REF!</definedName>
    <definedName name="G3.021" localSheetId="5">[108]Sheet2!#REF!</definedName>
    <definedName name="G3.021">[108]Sheet2!#REF!</definedName>
    <definedName name="G3.031" localSheetId="2">[108]Sheet2!#REF!</definedName>
    <definedName name="G3.031" localSheetId="5">[108]Sheet2!#REF!</definedName>
    <definedName name="G3.031">[108]Sheet2!#REF!</definedName>
    <definedName name="G3.041" localSheetId="2">[108]Sheet2!#REF!</definedName>
    <definedName name="G3.041" localSheetId="5">[108]Sheet2!#REF!</definedName>
    <definedName name="G3.041">[108]Sheet2!#REF!</definedName>
    <definedName name="G3.100" localSheetId="2">[108]Sheet2!#REF!</definedName>
    <definedName name="G3.100" localSheetId="5">[108]Sheet2!#REF!</definedName>
    <definedName name="G3.100">[108]Sheet2!#REF!</definedName>
    <definedName name="G3.111" localSheetId="2">[108]Sheet2!#REF!</definedName>
    <definedName name="G3.111" localSheetId="5">[108]Sheet2!#REF!</definedName>
    <definedName name="G3.111">[108]Sheet2!#REF!</definedName>
    <definedName name="G3.121" localSheetId="2">[108]Sheet2!#REF!</definedName>
    <definedName name="G3.121" localSheetId="5">[108]Sheet2!#REF!</definedName>
    <definedName name="G3.121">[108]Sheet2!#REF!</definedName>
    <definedName name="G3.131" localSheetId="2">[108]Sheet2!#REF!</definedName>
    <definedName name="G3.131" localSheetId="5">[108]Sheet2!#REF!</definedName>
    <definedName name="G3.131">[108]Sheet2!#REF!</definedName>
    <definedName name="G3.141" localSheetId="2">[108]Sheet2!#REF!</definedName>
    <definedName name="G3.141" localSheetId="5">[108]Sheet2!#REF!</definedName>
    <definedName name="G3.141">[108]Sheet2!#REF!</definedName>
    <definedName name="G3.201" localSheetId="2">[108]Sheet2!#REF!</definedName>
    <definedName name="G3.201" localSheetId="5">[108]Sheet2!#REF!</definedName>
    <definedName name="G3.201">[108]Sheet2!#REF!</definedName>
    <definedName name="G3.211" localSheetId="2">[108]Sheet2!#REF!</definedName>
    <definedName name="G3.211" localSheetId="5">[108]Sheet2!#REF!</definedName>
    <definedName name="G3.211">[108]Sheet2!#REF!</definedName>
    <definedName name="G3.221" localSheetId="2">[108]Sheet2!#REF!</definedName>
    <definedName name="G3.221" localSheetId="5">[108]Sheet2!#REF!</definedName>
    <definedName name="G3.221">[108]Sheet2!#REF!</definedName>
    <definedName name="G3.231" localSheetId="2">[108]Sheet2!#REF!</definedName>
    <definedName name="G3.231" localSheetId="5">[108]Sheet2!#REF!</definedName>
    <definedName name="G3.231">[108]Sheet2!#REF!</definedName>
    <definedName name="G3.241" localSheetId="2">[108]Sheet2!#REF!</definedName>
    <definedName name="G3.241" localSheetId="5">[108]Sheet2!#REF!</definedName>
    <definedName name="G3.241">[108]Sheet2!#REF!</definedName>
    <definedName name="G3.301" localSheetId="2">[108]Sheet2!#REF!</definedName>
    <definedName name="G3.301" localSheetId="5">[108]Sheet2!#REF!</definedName>
    <definedName name="G3.301">[108]Sheet2!#REF!</definedName>
    <definedName name="G3.311" localSheetId="2">[108]Sheet2!#REF!</definedName>
    <definedName name="G3.311" localSheetId="5">[108]Sheet2!#REF!</definedName>
    <definedName name="G3.311">[108]Sheet2!#REF!</definedName>
    <definedName name="G3.321" localSheetId="2">[108]Sheet2!#REF!</definedName>
    <definedName name="G3.321" localSheetId="5">[108]Sheet2!#REF!</definedName>
    <definedName name="G3.321">[108]Sheet2!#REF!</definedName>
    <definedName name="G3.331" localSheetId="2">[108]Sheet2!#REF!</definedName>
    <definedName name="G3.331" localSheetId="5">[108]Sheet2!#REF!</definedName>
    <definedName name="G3.331">[108]Sheet2!#REF!</definedName>
    <definedName name="G3.341" localSheetId="2">[108]Sheet2!#REF!</definedName>
    <definedName name="G3.341" localSheetId="5">[108]Sheet2!#REF!</definedName>
    <definedName name="G3.341">[108]Sheet2!#REF!</definedName>
    <definedName name="G4.000" localSheetId="2">[108]Sheet2!#REF!</definedName>
    <definedName name="G4.000" localSheetId="5">[108]Sheet2!#REF!</definedName>
    <definedName name="G4.000">[108]Sheet2!#REF!</definedName>
    <definedName name="G4.010" localSheetId="2">[108]Sheet2!#REF!</definedName>
    <definedName name="G4.010" localSheetId="5">[108]Sheet2!#REF!</definedName>
    <definedName name="G4.010">[108]Sheet2!#REF!</definedName>
    <definedName name="G4.020" localSheetId="2">[108]Sheet2!#REF!</definedName>
    <definedName name="G4.020" localSheetId="5">[108]Sheet2!#REF!</definedName>
    <definedName name="G4.020">[108]Sheet2!#REF!</definedName>
    <definedName name="G4.030" localSheetId="2">[108]Sheet2!#REF!</definedName>
    <definedName name="G4.030" localSheetId="5">[108]Sheet2!#REF!</definedName>
    <definedName name="G4.030">[108]Sheet2!#REF!</definedName>
    <definedName name="G4.040" localSheetId="2">[108]Sheet2!#REF!</definedName>
    <definedName name="G4.040" localSheetId="5">[108]Sheet2!#REF!</definedName>
    <definedName name="G4.040">[108]Sheet2!#REF!</definedName>
    <definedName name="G4.101" localSheetId="2">[108]Sheet2!#REF!</definedName>
    <definedName name="G4.101" localSheetId="5">[108]Sheet2!#REF!</definedName>
    <definedName name="G4.101">[108]Sheet2!#REF!</definedName>
    <definedName name="G4.111" localSheetId="2">[108]Sheet2!#REF!</definedName>
    <definedName name="G4.111" localSheetId="5">[108]Sheet2!#REF!</definedName>
    <definedName name="G4.111">[108]Sheet2!#REF!</definedName>
    <definedName name="G4.121" localSheetId="2">[108]Sheet2!#REF!</definedName>
    <definedName name="G4.121" localSheetId="5">[108]Sheet2!#REF!</definedName>
    <definedName name="G4.121">[108]Sheet2!#REF!</definedName>
    <definedName name="G4.131" localSheetId="2">[108]Sheet2!#REF!</definedName>
    <definedName name="G4.131" localSheetId="5">[108]Sheet2!#REF!</definedName>
    <definedName name="G4.131">[108]Sheet2!#REF!</definedName>
    <definedName name="G4.141" localSheetId="2">[108]Sheet2!#REF!</definedName>
    <definedName name="G4.141" localSheetId="5">[108]Sheet2!#REF!</definedName>
    <definedName name="G4.141">[108]Sheet2!#REF!</definedName>
    <definedName name="G4.151" localSheetId="2">[108]Sheet2!#REF!</definedName>
    <definedName name="G4.151" localSheetId="5">[108]Sheet2!#REF!</definedName>
    <definedName name="G4.151">[108]Sheet2!#REF!</definedName>
    <definedName name="G4.161" localSheetId="2">[108]Sheet2!#REF!</definedName>
    <definedName name="G4.161" localSheetId="5">[108]Sheet2!#REF!</definedName>
    <definedName name="G4.161">[108]Sheet2!#REF!</definedName>
    <definedName name="G4.171" localSheetId="2">[108]Sheet2!#REF!</definedName>
    <definedName name="G4.171" localSheetId="5">[108]Sheet2!#REF!</definedName>
    <definedName name="G4.171">[108]Sheet2!#REF!</definedName>
    <definedName name="G4.200" localSheetId="2">[108]Sheet2!#REF!</definedName>
    <definedName name="G4.200" localSheetId="5">[108]Sheet2!#REF!</definedName>
    <definedName name="G4.200">[108]Sheet2!#REF!</definedName>
    <definedName name="G4.210" localSheetId="2">[108]Sheet2!#REF!</definedName>
    <definedName name="G4.210" localSheetId="5">[108]Sheet2!#REF!</definedName>
    <definedName name="G4.210">[108]Sheet2!#REF!</definedName>
    <definedName name="G4.220" localSheetId="2">[108]Sheet2!#REF!</definedName>
    <definedName name="G4.220" localSheetId="5">[108]Sheet2!#REF!</definedName>
    <definedName name="G4.220">[108]Sheet2!#REF!</definedName>
    <definedName name="g40g40" localSheetId="2">[114]tuong!#REF!</definedName>
    <definedName name="g40g40" localSheetId="5">[114]tuong!#REF!</definedName>
    <definedName name="g40g40">[114]tuong!#REF!</definedName>
    <definedName name="gach" localSheetId="7">#REF!</definedName>
    <definedName name="gach" localSheetId="2">#REF!</definedName>
    <definedName name="gach" localSheetId="8">#REF!</definedName>
    <definedName name="gach" localSheetId="5">#REF!</definedName>
    <definedName name="gach">#REF!</definedName>
    <definedName name="gachblock">'[56]Gia vat tu'!$E$55</definedName>
    <definedName name="gachllatnen30x30" localSheetId="2">'[115]Gia vat tu'!#REF!</definedName>
    <definedName name="gachllatnen30x30" localSheetId="5">'[115]Gia vat tu'!#REF!</definedName>
    <definedName name="gachllatnen30x30">'[115]Gia vat tu'!#REF!</definedName>
    <definedName name="gachllatnen40x40" localSheetId="2">'[115]Gia vat tu'!#REF!</definedName>
    <definedName name="gachllatnen40x40" localSheetId="5">'[115]Gia vat tu'!#REF!</definedName>
    <definedName name="gachllatnen40x40">'[115]Gia vat tu'!#REF!</definedName>
    <definedName name="gachllatnen50x50" localSheetId="2">'[116]Gia vat tu'!#REF!</definedName>
    <definedName name="gachllatnen50x50" localSheetId="5">'[116]Gia vat tu'!#REF!</definedName>
    <definedName name="gachllatnen50x50">'[116]Gia vat tu'!#REF!</definedName>
    <definedName name="GAHT" localSheetId="7">#REF!</definedName>
    <definedName name="GAHT" localSheetId="2">#REF!</definedName>
    <definedName name="GAHT" localSheetId="8">#REF!</definedName>
    <definedName name="GAHT" localSheetId="5">#REF!</definedName>
    <definedName name="GAHT">#REF!</definedName>
    <definedName name="GaicapbocCuXLPEPVCPVCloaiCEVV18den35kV" localSheetId="7">#REF!</definedName>
    <definedName name="GaicapbocCuXLPEPVCPVCloaiCEVV18den35kV" localSheetId="2">#REF!</definedName>
    <definedName name="GaicapbocCuXLPEPVCPVCloaiCEVV18den35kV" localSheetId="8">#REF!</definedName>
    <definedName name="GaicapbocCuXLPEPVCPVCloaiCEVV18den35kV" localSheetId="5">#REF!</definedName>
    <definedName name="GaicapbocCuXLPEPVCPVCloaiCEVV18den35kV">#REF!</definedName>
    <definedName name="gama">[96]Pier!$G$319</definedName>
    <definedName name="gamatc">'[117]DO AM DT'!$AD$84</definedName>
    <definedName name="gas" localSheetId="7">#REF!</definedName>
    <definedName name="gas" localSheetId="2">#REF!</definedName>
    <definedName name="gas" localSheetId="8">#REF!</definedName>
    <definedName name="gas" localSheetId="5">#REF!</definedName>
    <definedName name="gas">#REF!</definedName>
    <definedName name="Gb">[96]Pier!$G$318</definedName>
    <definedName name="gc">[118]gvl!$N$28</definedName>
    <definedName name="GC_CT">[119]Gia_GC_Satthep!$C$7</definedName>
    <definedName name="GC_CT1">[120]Gia_GC_Satthep!$C$7</definedName>
    <definedName name="GC_DN" localSheetId="7">#REF!</definedName>
    <definedName name="GC_DN" localSheetId="2">#REF!</definedName>
    <definedName name="GC_DN" localSheetId="8">#REF!</definedName>
    <definedName name="GC_DN" localSheetId="5">#REF!</definedName>
    <definedName name="GC_DN">#REF!</definedName>
    <definedName name="GC_HT" localSheetId="7">#REF!</definedName>
    <definedName name="GC_HT" localSheetId="2">#REF!</definedName>
    <definedName name="GC_HT" localSheetId="8">#REF!</definedName>
    <definedName name="GC_HT" localSheetId="5">#REF!</definedName>
    <definedName name="GC_HT">#REF!</definedName>
    <definedName name="GC_TD" localSheetId="7">#REF!</definedName>
    <definedName name="GC_TD" localSheetId="2">#REF!</definedName>
    <definedName name="GC_TD" localSheetId="8">#REF!</definedName>
    <definedName name="GC_TD" localSheetId="5">#REF!</definedName>
    <definedName name="GC_TD">#REF!</definedName>
    <definedName name="gchi">[35]gVL!$P$33</definedName>
    <definedName name="gcHT">[121]TT04!$J$37</definedName>
    <definedName name="GCM">'[122]GVL-NC-M'!$A$127:$E$232</definedName>
    <definedName name="GCP" localSheetId="2">[123]ctdz35!#REF!</definedName>
    <definedName name="GCP" localSheetId="5">[123]ctdz35!#REF!</definedName>
    <definedName name="GCP">[123]ctdz35!#REF!</definedName>
    <definedName name="gd">[29]gVL!$N$29</definedName>
    <definedName name="geff" localSheetId="7">#REF!</definedName>
    <definedName name="geff" localSheetId="2">#REF!</definedName>
    <definedName name="geff" localSheetId="8">#REF!</definedName>
    <definedName name="geff" localSheetId="5">#REF!</definedName>
    <definedName name="geff">#REF!</definedName>
    <definedName name="geo" localSheetId="7">#REF!</definedName>
    <definedName name="geo" localSheetId="2">#REF!</definedName>
    <definedName name="geo" localSheetId="8">#REF!</definedName>
    <definedName name="geo" localSheetId="5">#REF!</definedName>
    <definedName name="geo">#REF!</definedName>
    <definedName name="GETVAR">[97]Function!$B$37</definedName>
    <definedName name="gf" localSheetId="2">[31]Sheet1!#REF!</definedName>
    <definedName name="gf" localSheetId="5">[31]Sheet1!#REF!</definedName>
    <definedName name="gf">[31]Sheet1!#REF!</definedName>
    <definedName name="gg" localSheetId="2">#REF!</definedName>
    <definedName name="gg" localSheetId="5">#REF!</definedName>
    <definedName name="gg">#REF!</definedName>
    <definedName name="gggg" localSheetId="7" hidden="1">{"'Sheet1'!$L$16"}</definedName>
    <definedName name="gggg" localSheetId="2" hidden="1">{"'Sheet1'!$L$16"}</definedName>
    <definedName name="gggg" localSheetId="8" hidden="1">{"'Sheet1'!$L$16"}</definedName>
    <definedName name="gggg" hidden="1">{"'Sheet1'!$L$16"}</definedName>
    <definedName name="ghichu" localSheetId="7">#REF!</definedName>
    <definedName name="ghichu" localSheetId="2">#REF!</definedName>
    <definedName name="ghichu" localSheetId="8">#REF!</definedName>
    <definedName name="ghichu" localSheetId="5">#REF!</definedName>
    <definedName name="ghichu">#REF!</definedName>
    <definedName name="ghip" localSheetId="7">#REF!</definedName>
    <definedName name="ghip" localSheetId="2">#REF!</definedName>
    <definedName name="ghip" localSheetId="8">#REF!</definedName>
    <definedName name="ghip" localSheetId="5">#REF!</definedName>
    <definedName name="ghip">#REF!</definedName>
    <definedName name="gia" localSheetId="7">#REF!</definedName>
    <definedName name="gia" localSheetId="2">#REF!</definedName>
    <definedName name="gia" localSheetId="8">#REF!</definedName>
    <definedName name="gia" localSheetId="5">#REF!</definedName>
    <definedName name="gia">#REF!</definedName>
    <definedName name="Gia_ban_dien_sc">'[62]Co so'!$O$13</definedName>
    <definedName name="Gia_ban_dien_tc">'[62]Co so'!$O$14</definedName>
    <definedName name="Gia_CT" localSheetId="7">#REF!</definedName>
    <definedName name="Gia_CT" localSheetId="2">#REF!</definedName>
    <definedName name="Gia_CT" localSheetId="8">#REF!</definedName>
    <definedName name="Gia_CT" localSheetId="5">#REF!</definedName>
    <definedName name="Gia_CT">#REF!</definedName>
    <definedName name="GIA_CU_LY_VAN_CHUYEN" localSheetId="7">#REF!</definedName>
    <definedName name="GIA_CU_LY_VAN_CHUYEN" localSheetId="2">#REF!</definedName>
    <definedName name="GIA_CU_LY_VAN_CHUYEN" localSheetId="8">#REF!</definedName>
    <definedName name="GIA_CU_LY_VAN_CHUYEN" localSheetId="5">#REF!</definedName>
    <definedName name="GIA_CU_LY_VAN_CHUYEN">#REF!</definedName>
    <definedName name="GIA_LANGSON">'[124]VL-NC-M'!$B$9:$S$229</definedName>
    <definedName name="gia_tien" localSheetId="7">#REF!</definedName>
    <definedName name="gia_tien" localSheetId="2">#REF!</definedName>
    <definedName name="gia_tien" localSheetId="8">#REF!</definedName>
    <definedName name="gia_tien" localSheetId="5">#REF!</definedName>
    <definedName name="gia_tien">#REF!</definedName>
    <definedName name="gia_tien_BTN" localSheetId="7">#REF!</definedName>
    <definedName name="gia_tien_BTN" localSheetId="2">#REF!</definedName>
    <definedName name="gia_tien_BTN" localSheetId="8">#REF!</definedName>
    <definedName name="gia_tien_BTN" localSheetId="5">#REF!</definedName>
    <definedName name="gia_tien_BTN">#REF!</definedName>
    <definedName name="Gia_VT" localSheetId="7">#REF!</definedName>
    <definedName name="Gia_VT" localSheetId="2">#REF!</definedName>
    <definedName name="Gia_VT" localSheetId="8">#REF!</definedName>
    <definedName name="Gia_VT" localSheetId="5">#REF!</definedName>
    <definedName name="Gia_VT">#REF!</definedName>
    <definedName name="GIA_XEPANGHIENG_Q">[125]GVL!$B$12:$S$239</definedName>
    <definedName name="GiaCaMay" localSheetId="2">[16]GIAVL!#REF!</definedName>
    <definedName name="GiaCaMay" localSheetId="5">[16]GIAVL!#REF!</definedName>
    <definedName name="GiaCaMay">[16]GIAVL!#REF!</definedName>
    <definedName name="GiacapAvanxoanLVABCXLPE" localSheetId="7">#REF!</definedName>
    <definedName name="GiacapAvanxoanLVABCXLPE" localSheetId="2">#REF!</definedName>
    <definedName name="GiacapAvanxoanLVABCXLPE" localSheetId="8">#REF!</definedName>
    <definedName name="GiacapAvanxoanLVABCXLPE" localSheetId="5">#REF!</definedName>
    <definedName name="GiacapAvanxoanLVABCXLPE">#REF!</definedName>
    <definedName name="GiacapbocCuXLPEPVCDSTAPVCloaiCEVVST" localSheetId="7">#REF!</definedName>
    <definedName name="GiacapbocCuXLPEPVCDSTAPVCloaiCEVVST" localSheetId="2">#REF!</definedName>
    <definedName name="GiacapbocCuXLPEPVCDSTAPVCloaiCEVVST" localSheetId="8">#REF!</definedName>
    <definedName name="GiacapbocCuXLPEPVCDSTAPVCloaiCEVVST" localSheetId="5">#REF!</definedName>
    <definedName name="GiacapbocCuXLPEPVCDSTAPVCloaiCEVVST">#REF!</definedName>
    <definedName name="GiacapbocCuXLPEPVCDSTPVCloaiCEVVST12den24kV" localSheetId="7">#REF!</definedName>
    <definedName name="GiacapbocCuXLPEPVCDSTPVCloaiCEVVST12den24kV" localSheetId="2">#REF!</definedName>
    <definedName name="GiacapbocCuXLPEPVCDSTPVCloaiCEVVST12den24kV" localSheetId="8">#REF!</definedName>
    <definedName name="GiacapbocCuXLPEPVCDSTPVCloaiCEVVST12den24kV" localSheetId="5">#REF!</definedName>
    <definedName name="GiacapbocCuXLPEPVCDSTPVCloaiCEVVST12den24kV">#REF!</definedName>
    <definedName name="GiacapbocCuXLPEPVCDSTPVCloaiCEVVST18den35kV" localSheetId="7">#REF!</definedName>
    <definedName name="GiacapbocCuXLPEPVCDSTPVCloaiCEVVST18den35kV" localSheetId="2">#REF!</definedName>
    <definedName name="GiacapbocCuXLPEPVCDSTPVCloaiCEVVST18den35kV" localSheetId="8">#REF!</definedName>
    <definedName name="GiacapbocCuXLPEPVCDSTPVCloaiCEVVST18den35kV" localSheetId="5">#REF!</definedName>
    <definedName name="GiacapbocCuXLPEPVCDSTPVCloaiCEVVST18den35kV">#REF!</definedName>
    <definedName name="GiacapbocCuXLPEPVCloaiCEV" localSheetId="7">#REF!</definedName>
    <definedName name="GiacapbocCuXLPEPVCloaiCEV" localSheetId="2">#REF!</definedName>
    <definedName name="GiacapbocCuXLPEPVCloaiCEV" localSheetId="8">#REF!</definedName>
    <definedName name="GiacapbocCuXLPEPVCloaiCEV" localSheetId="5">#REF!</definedName>
    <definedName name="GiacapbocCuXLPEPVCloaiCEV">#REF!</definedName>
    <definedName name="GiacapbocCuXLPEPVCloaiCEV12den24kV" localSheetId="7">#REF!</definedName>
    <definedName name="GiacapbocCuXLPEPVCloaiCEV12den24kV" localSheetId="2">#REF!</definedName>
    <definedName name="GiacapbocCuXLPEPVCloaiCEV12den24kV" localSheetId="8">#REF!</definedName>
    <definedName name="GiacapbocCuXLPEPVCloaiCEV12den24kV" localSheetId="5">#REF!</definedName>
    <definedName name="GiacapbocCuXLPEPVCloaiCEV12den24kV">#REF!</definedName>
    <definedName name="GiacapbocCuXLPEPVCloaiCEV18den35kV" localSheetId="7">#REF!</definedName>
    <definedName name="GiacapbocCuXLPEPVCloaiCEV18den35kV" localSheetId="2">#REF!</definedName>
    <definedName name="GiacapbocCuXLPEPVCloaiCEV18den35kV" localSheetId="8">#REF!</definedName>
    <definedName name="GiacapbocCuXLPEPVCloaiCEV18den35kV" localSheetId="5">#REF!</definedName>
    <definedName name="GiacapbocCuXLPEPVCloaiCEV18den35kV">#REF!</definedName>
    <definedName name="GiacapbocCuXLPEPVCPVCloaiCEVV12den24kV" localSheetId="7">#REF!</definedName>
    <definedName name="GiacapbocCuXLPEPVCPVCloaiCEVV12den24kV" localSheetId="2">#REF!</definedName>
    <definedName name="GiacapbocCuXLPEPVCPVCloaiCEVV12den24kV" localSheetId="8">#REF!</definedName>
    <definedName name="GiacapbocCuXLPEPVCPVCloaiCEVV12den24kV" localSheetId="5">#REF!</definedName>
    <definedName name="GiacapbocCuXLPEPVCPVCloaiCEVV12den24kV">#REF!</definedName>
    <definedName name="GiacapbocCuXLPEPVCSWPVCloaiCEVVSW12den24kV" localSheetId="7">#REF!</definedName>
    <definedName name="GiacapbocCuXLPEPVCSWPVCloaiCEVVSW12den24kV" localSheetId="2">#REF!</definedName>
    <definedName name="GiacapbocCuXLPEPVCSWPVCloaiCEVVSW12den24kV" localSheetId="8">#REF!</definedName>
    <definedName name="GiacapbocCuXLPEPVCSWPVCloaiCEVVSW12den24kV" localSheetId="5">#REF!</definedName>
    <definedName name="GiacapbocCuXLPEPVCSWPVCloaiCEVVSW12den24kV">#REF!</definedName>
    <definedName name="GiacapbocCuXLPEPVCSWPVCloaiCEVVSW18den35kV" localSheetId="7">#REF!</definedName>
    <definedName name="GiacapbocCuXLPEPVCSWPVCloaiCEVVSW18den35kV" localSheetId="2">#REF!</definedName>
    <definedName name="GiacapbocCuXLPEPVCSWPVCloaiCEVVSW18den35kV" localSheetId="8">#REF!</definedName>
    <definedName name="GiacapbocCuXLPEPVCSWPVCloaiCEVVSW18den35kV" localSheetId="5">#REF!</definedName>
    <definedName name="GiacapbocCuXLPEPVCSWPVCloaiCEVVSW18den35kV">#REF!</definedName>
    <definedName name="giacong" localSheetId="2">'[28]Bang chiet tinh TBA'!#REF!</definedName>
    <definedName name="giacong" localSheetId="5">'[28]Bang chiet tinh TBA'!#REF!</definedName>
    <definedName name="giacong">'[28]Bang chiet tinh TBA'!#REF!</definedName>
    <definedName name="GIACONGKINH" localSheetId="2">[126]DSCBCNV!#REF!</definedName>
    <definedName name="GIACONGKINH" localSheetId="5">[126]DSCBCNV!#REF!</definedName>
    <definedName name="GIACONGKINH">[126]DSCBCNV!#REF!</definedName>
    <definedName name="GiadayACbocPVC" localSheetId="7">#REF!</definedName>
    <definedName name="GiadayACbocPVC" localSheetId="2">#REF!</definedName>
    <definedName name="GiadayACbocPVC" localSheetId="8">#REF!</definedName>
    <definedName name="GiadayACbocPVC" localSheetId="5">#REF!</definedName>
    <definedName name="GiadayACbocPVC">#REF!</definedName>
    <definedName name="GiadayAS" localSheetId="7">#REF!</definedName>
    <definedName name="GiadayAS" localSheetId="2">#REF!</definedName>
    <definedName name="GiadayAS" localSheetId="8">#REF!</definedName>
    <definedName name="GiadayAS" localSheetId="5">#REF!</definedName>
    <definedName name="GiadayAS">#REF!</definedName>
    <definedName name="GiadayAtran" localSheetId="7">#REF!</definedName>
    <definedName name="GiadayAtran" localSheetId="2">#REF!</definedName>
    <definedName name="GiadayAtran" localSheetId="8">#REF!</definedName>
    <definedName name="GiadayAtran" localSheetId="5">#REF!</definedName>
    <definedName name="GiadayAtran">#REF!</definedName>
    <definedName name="GiadayAV" localSheetId="7">#REF!</definedName>
    <definedName name="GiadayAV" localSheetId="2">#REF!</definedName>
    <definedName name="GiadayAV" localSheetId="8">#REF!</definedName>
    <definedName name="GiadayAV" localSheetId="5">#REF!</definedName>
    <definedName name="GiadayAV">#REF!</definedName>
    <definedName name="GiadayAXLPE1kVlkyhieuAE" localSheetId="7">#REF!</definedName>
    <definedName name="GiadayAXLPE1kVlkyhieuAE" localSheetId="2">#REF!</definedName>
    <definedName name="GiadayAXLPE1kVlkyhieuAE" localSheetId="8">#REF!</definedName>
    <definedName name="GiadayAXLPE1kVlkyhieuAE" localSheetId="5">#REF!</definedName>
    <definedName name="GiadayAXLPE1kVlkyhieuAE">#REF!</definedName>
    <definedName name="GiadaycapCEV" localSheetId="7">#REF!</definedName>
    <definedName name="GiadaycapCEV" localSheetId="2">#REF!</definedName>
    <definedName name="GiadaycapCEV" localSheetId="8">#REF!</definedName>
    <definedName name="GiadaycapCEV" localSheetId="5">#REF!</definedName>
    <definedName name="GiadaycapCEV">#REF!</definedName>
    <definedName name="GiadaycapCuPVC600V" localSheetId="7">#REF!</definedName>
    <definedName name="GiadaycapCuPVC600V" localSheetId="2">#REF!</definedName>
    <definedName name="GiadaycapCuPVC600V" localSheetId="8">#REF!</definedName>
    <definedName name="GiadaycapCuPVC600V" localSheetId="5">#REF!</definedName>
    <definedName name="GiadaycapCuPVC600V">#REF!</definedName>
    <definedName name="GiadayCVV" localSheetId="7">#REF!</definedName>
    <definedName name="GiadayCVV" localSheetId="2">#REF!</definedName>
    <definedName name="GiadayCVV" localSheetId="8">#REF!</definedName>
    <definedName name="GiadayCVV" localSheetId="5">#REF!</definedName>
    <definedName name="GiadayCVV">#REF!</definedName>
    <definedName name="GiadayMtran" localSheetId="7">#REF!</definedName>
    <definedName name="GiadayMtran" localSheetId="2">#REF!</definedName>
    <definedName name="GiadayMtran" localSheetId="8">#REF!</definedName>
    <definedName name="GiadayMtran" localSheetId="5">#REF!</definedName>
    <definedName name="GiadayMtran">#REF!</definedName>
    <definedName name="GiaHaNoiT2_2002_Q">[127]GVL!$B$7:$S$235</definedName>
    <definedName name="Giasatthep" localSheetId="7">#REF!</definedName>
    <definedName name="Giasatthep" localSheetId="2">#REF!</definedName>
    <definedName name="Giasatthep" localSheetId="8">#REF!</definedName>
    <definedName name="Giasatthep" localSheetId="5">#REF!</definedName>
    <definedName name="Giasatthep">#REF!</definedName>
    <definedName name="giatrinhap" localSheetId="7">#REF!</definedName>
    <definedName name="giatrinhap" localSheetId="2">#REF!</definedName>
    <definedName name="giatrinhap" localSheetId="8">#REF!</definedName>
    <definedName name="giatrinhap" localSheetId="5">#REF!</definedName>
    <definedName name="giatrinhap">#REF!</definedName>
    <definedName name="Giavatlieukhac" localSheetId="7">#REF!</definedName>
    <definedName name="Giavatlieukhac" localSheetId="2">#REF!</definedName>
    <definedName name="Giavatlieukhac" localSheetId="8">#REF!</definedName>
    <definedName name="Giavatlieukhac" localSheetId="5">#REF!</definedName>
    <definedName name="Giavatlieukhac">#REF!</definedName>
    <definedName name="GIAVL_TRALY" localSheetId="7">#REF!</definedName>
    <definedName name="GIAVL_TRALY" localSheetId="2">#REF!</definedName>
    <definedName name="GIAVL_TRALY" localSheetId="8">#REF!</definedName>
    <definedName name="GIAVL_TRALY" localSheetId="5">#REF!</definedName>
    <definedName name="GIAVL_TRALY">#REF!</definedName>
    <definedName name="GIAVLIEUTN" localSheetId="7">#REF!</definedName>
    <definedName name="GIAVLIEUTN" localSheetId="2">#REF!</definedName>
    <definedName name="GIAVLIEUTN" localSheetId="8">#REF!</definedName>
    <definedName name="GIAVLIEUTN" localSheetId="5">#REF!</definedName>
    <definedName name="GIAVLIEUTN">#REF!</definedName>
    <definedName name="gielau">'[69]Vat tu'!$B$46</definedName>
    <definedName name="Giocong" localSheetId="7">#REF!</definedName>
    <definedName name="Giocong" localSheetId="2">#REF!</definedName>
    <definedName name="Giocong" localSheetId="8">#REF!</definedName>
    <definedName name="Giocong" localSheetId="5">#REF!</definedName>
    <definedName name="Giocong">#REF!</definedName>
    <definedName name="gipa5" localSheetId="2">[53]sheet12!#REF!</definedName>
    <definedName name="gipa5" localSheetId="5">[53]sheet12!#REF!</definedName>
    <definedName name="gipa5">[53]sheet12!#REF!</definedName>
    <definedName name="gkGTGT" localSheetId="7">#REF!</definedName>
    <definedName name="gkGTGT" localSheetId="2">#REF!</definedName>
    <definedName name="gkGTGT" localSheetId="8">#REF!</definedName>
    <definedName name="gkGTGT" localSheetId="5">#REF!</definedName>
    <definedName name="gkGTGT">#REF!</definedName>
    <definedName name="gl3p" localSheetId="7">#REF!</definedName>
    <definedName name="gl3p" localSheetId="2">#REF!</definedName>
    <definedName name="gl3p" localSheetId="8">#REF!</definedName>
    <definedName name="gl3p" localSheetId="5">#REF!</definedName>
    <definedName name="gl3p">#REF!</definedName>
    <definedName name="GLASSKOTE" localSheetId="2">[126]DSCBCNV!#REF!</definedName>
    <definedName name="GLASSKOTE" localSheetId="5">[126]DSCBCNV!#REF!</definedName>
    <definedName name="GLASSKOTE">[126]DSCBCNV!#REF!</definedName>
    <definedName name="Glazing" localSheetId="2">'[67]DGchitiet '!#REF!</definedName>
    <definedName name="Glazing" localSheetId="5">'[67]DGchitiet '!#REF!</definedName>
    <definedName name="Glazing">'[67]DGchitiet '!#REF!</definedName>
    <definedName name="glc">[96]Pier!$G$54</definedName>
    <definedName name="gld" localSheetId="7">#REF!</definedName>
    <definedName name="gld" localSheetId="2">#REF!</definedName>
    <definedName name="gld" localSheetId="8">#REF!</definedName>
    <definedName name="gld" localSheetId="5">#REF!</definedName>
    <definedName name="gld">#REF!</definedName>
    <definedName name="GN_KEODAI" localSheetId="7">#REF!</definedName>
    <definedName name="GN_KEODAI" localSheetId="2">#REF!</definedName>
    <definedName name="GN_KEODAI" localSheetId="8">#REF!</definedName>
    <definedName name="GN_KEODAI" localSheetId="5">#REF!</definedName>
    <definedName name="GN_KEODAI">#REF!</definedName>
    <definedName name="GN_LUYKE" localSheetId="7">#REF!</definedName>
    <definedName name="GN_LUYKE" localSheetId="2">#REF!</definedName>
    <definedName name="GN_LUYKE" localSheetId="8">#REF!</definedName>
    <definedName name="GN_LUYKE" localSheetId="5">#REF!</definedName>
    <definedName name="GN_LUYKE">#REF!</definedName>
    <definedName name="GN_NAMNAY">'[128]Bieu I - 1_NS tinh LIVE'!$BM:$BM</definedName>
    <definedName name="Gnd">[96]Pier!$G$51</definedName>
    <definedName name="Go" localSheetId="2">[59]T.Tinh!#REF!</definedName>
    <definedName name="Go" localSheetId="5">[59]T.Tinh!#REF!</definedName>
    <definedName name="Go">[59]T.Tinh!#REF!</definedName>
    <definedName name="GO.110" localSheetId="7">#REF!</definedName>
    <definedName name="GO.110" localSheetId="2">#REF!</definedName>
    <definedName name="GO.110" localSheetId="8">#REF!</definedName>
    <definedName name="GO.110" localSheetId="5">#REF!</definedName>
    <definedName name="GO.110">#REF!</definedName>
    <definedName name="GO.25" localSheetId="7">#REF!</definedName>
    <definedName name="GO.25" localSheetId="2">#REF!</definedName>
    <definedName name="GO.25" localSheetId="8">#REF!</definedName>
    <definedName name="GO.25" localSheetId="5">#REF!</definedName>
    <definedName name="GO.25">#REF!</definedName>
    <definedName name="GO.39" localSheetId="7">#REF!</definedName>
    <definedName name="GO.39" localSheetId="2">#REF!</definedName>
    <definedName name="GO.39" localSheetId="8">#REF!</definedName>
    <definedName name="GO.39" localSheetId="5">#REF!</definedName>
    <definedName name="GO.39">#REF!</definedName>
    <definedName name="GO.52" localSheetId="7">#REF!</definedName>
    <definedName name="GO.52" localSheetId="2">#REF!</definedName>
    <definedName name="GO.52" localSheetId="8">#REF!</definedName>
    <definedName name="GO.52" localSheetId="5">#REF!</definedName>
    <definedName name="GO.52">#REF!</definedName>
    <definedName name="GO.65" localSheetId="7">#REF!</definedName>
    <definedName name="GO.65" localSheetId="2">#REF!</definedName>
    <definedName name="GO.65" localSheetId="8">#REF!</definedName>
    <definedName name="GO.65" localSheetId="5">#REF!</definedName>
    <definedName name="GO.65">#REF!</definedName>
    <definedName name="GO.81" localSheetId="7">#REF!</definedName>
    <definedName name="GO.81" localSheetId="2">#REF!</definedName>
    <definedName name="GO.81" localSheetId="8">#REF!</definedName>
    <definedName name="GO.81" localSheetId="5">#REF!</definedName>
    <definedName name="GO.81">#REF!</definedName>
    <definedName name="GO.9" localSheetId="7">#REF!</definedName>
    <definedName name="GO.9" localSheetId="2">#REF!</definedName>
    <definedName name="GO.9" localSheetId="8">#REF!</definedName>
    <definedName name="GO.9" localSheetId="5">#REF!</definedName>
    <definedName name="GO.9">#REF!</definedName>
    <definedName name="GoBack" localSheetId="2">[95]Sheet1!GoBack</definedName>
    <definedName name="GoBack" localSheetId="8">[95]Sheet1!GoBack</definedName>
    <definedName name="GoBack" localSheetId="5">[95]Sheet1!GoBack</definedName>
    <definedName name="GoBack">[95]Sheet1!GoBack</definedName>
    <definedName name="goc" localSheetId="2">'[28]Bang chiet tinh TBA'!#REF!</definedName>
    <definedName name="goc" localSheetId="5">'[28]Bang chiet tinh TBA'!#REF!</definedName>
    <definedName name="goc">'[28]Bang chiet tinh TBA'!#REF!</definedName>
    <definedName name="Goc32x3" localSheetId="7">#REF!</definedName>
    <definedName name="Goc32x3" localSheetId="2">#REF!</definedName>
    <definedName name="Goc32x3" localSheetId="8">#REF!</definedName>
    <definedName name="Goc32x3" localSheetId="5">#REF!</definedName>
    <definedName name="Goc32x3">#REF!</definedName>
    <definedName name="Goc35x3" localSheetId="7">#REF!</definedName>
    <definedName name="Goc35x3" localSheetId="2">#REF!</definedName>
    <definedName name="Goc35x3" localSheetId="8">#REF!</definedName>
    <definedName name="Goc35x3" localSheetId="5">#REF!</definedName>
    <definedName name="Goc35x3">#REF!</definedName>
    <definedName name="Goc40x4" localSheetId="7">#REF!</definedName>
    <definedName name="Goc40x4" localSheetId="2">#REF!</definedName>
    <definedName name="Goc40x4" localSheetId="8">#REF!</definedName>
    <definedName name="Goc40x4" localSheetId="5">#REF!</definedName>
    <definedName name="Goc40x4">#REF!</definedName>
    <definedName name="Goc45x4" localSheetId="7">#REF!</definedName>
    <definedName name="Goc45x4" localSheetId="2">#REF!</definedName>
    <definedName name="Goc45x4" localSheetId="8">#REF!</definedName>
    <definedName name="Goc45x4" localSheetId="5">#REF!</definedName>
    <definedName name="Goc45x4">#REF!</definedName>
    <definedName name="Goc50x5" localSheetId="7">#REF!</definedName>
    <definedName name="Goc50x5" localSheetId="2">#REF!</definedName>
    <definedName name="Goc50x5" localSheetId="8">#REF!</definedName>
    <definedName name="Goc50x5" localSheetId="5">#REF!</definedName>
    <definedName name="Goc50x5">#REF!</definedName>
    <definedName name="Goc63x6" localSheetId="7">#REF!</definedName>
    <definedName name="Goc63x6" localSheetId="2">#REF!</definedName>
    <definedName name="Goc63x6" localSheetId="8">#REF!</definedName>
    <definedName name="Goc63x6" localSheetId="5">#REF!</definedName>
    <definedName name="Goc63x6">#REF!</definedName>
    <definedName name="Goc75x6" localSheetId="7">#REF!</definedName>
    <definedName name="Goc75x6" localSheetId="2">#REF!</definedName>
    <definedName name="Goc75x6" localSheetId="8">#REF!</definedName>
    <definedName name="Goc75x6" localSheetId="5">#REF!</definedName>
    <definedName name="Goc75x6">#REF!</definedName>
    <definedName name="gochong">[92]GiaVL!$F$22</definedName>
    <definedName name="govan" localSheetId="7">#REF!</definedName>
    <definedName name="govan" localSheetId="2">#REF!</definedName>
    <definedName name="govan" localSheetId="8">#REF!</definedName>
    <definedName name="govan" localSheetId="5">#REF!</definedName>
    <definedName name="govan">#REF!</definedName>
    <definedName name="GPT_GROUNDING_PT" localSheetId="2">'[129]NEW-PANEL'!#REF!</definedName>
    <definedName name="GPT_GROUNDING_PT" localSheetId="5">'[129]NEW-PANEL'!#REF!</definedName>
    <definedName name="GPT_GROUNDING_PT">'[129]NEW-PANEL'!#REF!</definedName>
    <definedName name="grC">'[44]C-C'!$J$11</definedName>
    <definedName name="grD">'[44]D-D'!$J$11</definedName>
    <definedName name="gs" localSheetId="2">[31]Sheet1!#REF!</definedName>
    <definedName name="gs" localSheetId="5">[31]Sheet1!#REF!</definedName>
    <definedName name="gs">[31]Sheet1!#REF!</definedName>
    <definedName name="gse" localSheetId="7">#REF!</definedName>
    <definedName name="gse" localSheetId="2">#REF!</definedName>
    <definedName name="gse" localSheetId="8">#REF!</definedName>
    <definedName name="gse" localSheetId="5">#REF!</definedName>
    <definedName name="gse">#REF!</definedName>
    <definedName name="Gtb" localSheetId="2">#REF!</definedName>
    <definedName name="Gtb" localSheetId="5">#REF!</definedName>
    <definedName name="Gtb">#REF!</definedName>
    <definedName name="gtbtt" localSheetId="7">#REF!</definedName>
    <definedName name="gtbtt" localSheetId="2">#REF!</definedName>
    <definedName name="gtbtt" localSheetId="8">#REF!</definedName>
    <definedName name="gtbtt" localSheetId="5">#REF!</definedName>
    <definedName name="gtbtt">#REF!</definedName>
    <definedName name="gtc" localSheetId="7">#REF!</definedName>
    <definedName name="gtc" localSheetId="2">#REF!</definedName>
    <definedName name="gtc" localSheetId="8">#REF!</definedName>
    <definedName name="gtc" localSheetId="5">#REF!</definedName>
    <definedName name="gtc">#REF!</definedName>
    <definedName name="gtchen">[35]gVL!$P$31</definedName>
    <definedName name="GTRI" localSheetId="7">#REF!</definedName>
    <definedName name="GTRI" localSheetId="2">#REF!</definedName>
    <definedName name="GTRI" localSheetId="8">#REF!</definedName>
    <definedName name="GTRI" localSheetId="5">#REF!</definedName>
    <definedName name="GTRI">#REF!</definedName>
    <definedName name="gtst" localSheetId="7">#REF!</definedName>
    <definedName name="gtst" localSheetId="2">#REF!</definedName>
    <definedName name="gtst" localSheetId="8">#REF!</definedName>
    <definedName name="gtst" localSheetId="5">#REF!</definedName>
    <definedName name="gtst">#REF!</definedName>
    <definedName name="GTXL" localSheetId="7">#REF!</definedName>
    <definedName name="GTXL" localSheetId="2">#REF!</definedName>
    <definedName name="GTXL" localSheetId="8">#REF!</definedName>
    <definedName name="GTXL" localSheetId="5">#REF!</definedName>
    <definedName name="GTXL">#REF!</definedName>
    <definedName name="gv">[29]gVL!$N$22</definedName>
    <definedName name="gvl">[130]GVL!$A$6:$F$131</definedName>
    <definedName name="GVL_LDT" localSheetId="7">#REF!</definedName>
    <definedName name="GVL_LDT" localSheetId="2">#REF!</definedName>
    <definedName name="GVL_LDT" localSheetId="8">#REF!</definedName>
    <definedName name="GVL_LDT" localSheetId="5">#REF!</definedName>
    <definedName name="GVL_LDT">#REF!</definedName>
    <definedName name="gvt">[131]GVT!$B$7:$H$106</definedName>
    <definedName name="Gxl" localSheetId="7">#REF!</definedName>
    <definedName name="Gxl" localSheetId="2">#REF!</definedName>
    <definedName name="Gxl" localSheetId="8">#REF!</definedName>
    <definedName name="Gxl" localSheetId="5">#REF!</definedName>
    <definedName name="Gxl">#REF!</definedName>
    <definedName name="gxltt" localSheetId="7">#REF!</definedName>
    <definedName name="gxltt" localSheetId="2">#REF!</definedName>
    <definedName name="gxltt" localSheetId="8">#REF!</definedName>
    <definedName name="gxltt" localSheetId="5">#REF!</definedName>
    <definedName name="gxltt">#REF!</definedName>
    <definedName name="gxm">[35]gVL!$P$32</definedName>
    <definedName name="h" localSheetId="7" hidden="1">{"'Sheet1'!$L$16"}</definedName>
    <definedName name="h" localSheetId="2" hidden="1">{"'Sheet1'!$L$16"}</definedName>
    <definedName name="h" localSheetId="8" hidden="1">{"'Sheet1'!$L$16"}</definedName>
    <definedName name="h" hidden="1">{"'Sheet1'!$L$16"}</definedName>
    <definedName name="H." localSheetId="2">[42]SLCB!#REF!</definedName>
    <definedName name="H." localSheetId="5">[42]SLCB!#REF!</definedName>
    <definedName name="H.">[42]SLCB!#REF!</definedName>
    <definedName name="h.2" localSheetId="2">[132]Sheet1!#REF!</definedName>
    <definedName name="h.2" localSheetId="5">[132]Sheet1!#REF!</definedName>
    <definedName name="h.2">[132]Sheet1!#REF!</definedName>
    <definedName name="h_" localSheetId="7">#REF!</definedName>
    <definedName name="h_" localSheetId="2">#REF!</definedName>
    <definedName name="h_" localSheetId="8">#REF!</definedName>
    <definedName name="h_" localSheetId="5">#REF!</definedName>
    <definedName name="h_">#REF!</definedName>
    <definedName name="h__" localSheetId="7">#REF!</definedName>
    <definedName name="h__" localSheetId="2">#REF!</definedName>
    <definedName name="h__" localSheetId="8">#REF!</definedName>
    <definedName name="h__" localSheetId="5">#REF!</definedName>
    <definedName name="h__">#REF!</definedName>
    <definedName name="h_0" localSheetId="7">#REF!</definedName>
    <definedName name="h_0" localSheetId="2">#REF!</definedName>
    <definedName name="h_0" localSheetId="8">#REF!</definedName>
    <definedName name="h_0" localSheetId="5">#REF!</definedName>
    <definedName name="h_0">#REF!</definedName>
    <definedName name="H_1" localSheetId="7">#REF!</definedName>
    <definedName name="H_1" localSheetId="2">#REF!</definedName>
    <definedName name="H_1" localSheetId="8">#REF!</definedName>
    <definedName name="H_1" localSheetId="5">#REF!</definedName>
    <definedName name="H_1">#REF!</definedName>
    <definedName name="H_2" localSheetId="7">#REF!</definedName>
    <definedName name="H_2" localSheetId="2">#REF!</definedName>
    <definedName name="H_2" localSheetId="8">#REF!</definedName>
    <definedName name="H_2" localSheetId="5">#REF!</definedName>
    <definedName name="H_2">#REF!</definedName>
    <definedName name="H_3" localSheetId="7">#REF!</definedName>
    <definedName name="H_3" localSheetId="2">#REF!</definedName>
    <definedName name="H_3" localSheetId="8">#REF!</definedName>
    <definedName name="H_3" localSheetId="5">#REF!</definedName>
    <definedName name="H_3">#REF!</definedName>
    <definedName name="H_30" localSheetId="7">#REF!</definedName>
    <definedName name="H_30" localSheetId="2">#REF!</definedName>
    <definedName name="H_30" localSheetId="8">#REF!</definedName>
    <definedName name="H_30" localSheetId="5">#REF!</definedName>
    <definedName name="H_30">#REF!</definedName>
    <definedName name="H_THUCHTHH" localSheetId="7">#REF!</definedName>
    <definedName name="H_THUCHTHH" localSheetId="2">#REF!</definedName>
    <definedName name="H_THUCHTHH" localSheetId="8">#REF!</definedName>
    <definedName name="H_THUCHTHH" localSheetId="5">#REF!</definedName>
    <definedName name="H_THUCHTHH">#REF!</definedName>
    <definedName name="H_THUCTT" localSheetId="7">#REF!</definedName>
    <definedName name="H_THUCTT" localSheetId="2">#REF!</definedName>
    <definedName name="H_THUCTT" localSheetId="8">#REF!</definedName>
    <definedName name="H_THUCTT" localSheetId="5">#REF!</definedName>
    <definedName name="H_THUCTT">#REF!</definedName>
    <definedName name="h0" localSheetId="7">#REF!</definedName>
    <definedName name="h0" localSheetId="2">#REF!</definedName>
    <definedName name="h0" localSheetId="8">#REF!</definedName>
    <definedName name="h0" localSheetId="5">#REF!</definedName>
    <definedName name="h0">#REF!</definedName>
    <definedName name="H0.001" localSheetId="2">[108]Sheet2!#REF!</definedName>
    <definedName name="H0.001" localSheetId="5">[108]Sheet2!#REF!</definedName>
    <definedName name="H0.001">[108]Sheet2!#REF!</definedName>
    <definedName name="H0.011" localSheetId="2">[108]Sheet2!#REF!</definedName>
    <definedName name="H0.011" localSheetId="5">[108]Sheet2!#REF!</definedName>
    <definedName name="H0.011">[108]Sheet2!#REF!</definedName>
    <definedName name="H0.021" localSheetId="2">[108]Sheet2!#REF!</definedName>
    <definedName name="H0.021" localSheetId="5">[108]Sheet2!#REF!</definedName>
    <definedName name="H0.021">[108]Sheet2!#REF!</definedName>
    <definedName name="H0.031" localSheetId="2">[108]Sheet2!#REF!</definedName>
    <definedName name="H0.031" localSheetId="5">[108]Sheet2!#REF!</definedName>
    <definedName name="H0.031">[108]Sheet2!#REF!</definedName>
    <definedName name="h1." localSheetId="2">'[43]So lieu chung'!#REF!</definedName>
    <definedName name="h1." localSheetId="5">'[43]So lieu chung'!#REF!</definedName>
    <definedName name="h1.">'[43]So lieu chung'!#REF!</definedName>
    <definedName name="h1_" localSheetId="2">'[36]Xuly Data'!#REF!</definedName>
    <definedName name="h1_" localSheetId="5">'[36]Xuly Data'!#REF!</definedName>
    <definedName name="h1_">'[36]Xuly Data'!#REF!</definedName>
    <definedName name="h18x" localSheetId="7">#REF!</definedName>
    <definedName name="h18x" localSheetId="2">#REF!</definedName>
    <definedName name="h18x" localSheetId="8">#REF!</definedName>
    <definedName name="h18x" localSheetId="5">#REF!</definedName>
    <definedName name="h18x">#REF!</definedName>
    <definedName name="h2." localSheetId="2">'[43]So lieu chung'!#REF!</definedName>
    <definedName name="h2." localSheetId="5">'[43]So lieu chung'!#REF!</definedName>
    <definedName name="h2.">'[43]So lieu chung'!#REF!</definedName>
    <definedName name="h2_" localSheetId="2">'[36]Xuly Data'!#REF!</definedName>
    <definedName name="h2_" localSheetId="5">'[36]Xuly Data'!#REF!</definedName>
    <definedName name="h2_">'[36]Xuly Data'!#REF!</definedName>
    <definedName name="h3." localSheetId="2">'[43]So lieu chung'!#REF!</definedName>
    <definedName name="h3." localSheetId="5">'[43]So lieu chung'!#REF!</definedName>
    <definedName name="h3.">'[43]So lieu chung'!#REF!</definedName>
    <definedName name="h3_" localSheetId="2">'[36]Xuly Data'!#REF!</definedName>
    <definedName name="h3_" localSheetId="5">'[36]Xuly Data'!#REF!</definedName>
    <definedName name="h3_">'[36]Xuly Data'!#REF!</definedName>
    <definedName name="h30x" localSheetId="7">#REF!</definedName>
    <definedName name="h30x" localSheetId="2">#REF!</definedName>
    <definedName name="h30x" localSheetId="8">#REF!</definedName>
    <definedName name="h30x" localSheetId="5">#REF!</definedName>
    <definedName name="h30x">#REF!</definedName>
    <definedName name="h4." localSheetId="2">'[43]So lieu chung'!#REF!</definedName>
    <definedName name="h4." localSheetId="5">'[43]So lieu chung'!#REF!</definedName>
    <definedName name="h4.">'[43]So lieu chung'!#REF!</definedName>
    <definedName name="h4_" localSheetId="2">'[36]Xuly Data'!#REF!</definedName>
    <definedName name="h4_" localSheetId="5">'[36]Xuly Data'!#REF!</definedName>
    <definedName name="h4_">'[36]Xuly Data'!#REF!</definedName>
    <definedName name="h5." localSheetId="2">'[43]So lieu chung'!#REF!</definedName>
    <definedName name="h5." localSheetId="5">'[43]So lieu chung'!#REF!</definedName>
    <definedName name="h5.">'[43]So lieu chung'!#REF!</definedName>
    <definedName name="h5_" localSheetId="2">'[36]Xuly Data'!#REF!</definedName>
    <definedName name="h5_" localSheetId="5">'[36]Xuly Data'!#REF!</definedName>
    <definedName name="h5_">'[36]Xuly Data'!#REF!</definedName>
    <definedName name="h6." localSheetId="2">'[43]So lieu chung'!#REF!</definedName>
    <definedName name="h6." localSheetId="5">'[43]So lieu chung'!#REF!</definedName>
    <definedName name="h6.">'[43]So lieu chung'!#REF!</definedName>
    <definedName name="h6_" localSheetId="2">'[36]Xuly Data'!#REF!</definedName>
    <definedName name="h6_" localSheetId="5">'[36]Xuly Data'!#REF!</definedName>
    <definedName name="h6_">'[36]Xuly Data'!#REF!</definedName>
    <definedName name="h7.5" localSheetId="2">[53]sheet12!#REF!</definedName>
    <definedName name="h7.5" localSheetId="5">[53]sheet12!#REF!</definedName>
    <definedName name="h7.5">[53]sheet12!#REF!</definedName>
    <definedName name="h7_" localSheetId="2">'[36]Xuly Data'!#REF!</definedName>
    <definedName name="h7_" localSheetId="5">'[36]Xuly Data'!#REF!</definedName>
    <definedName name="h7_">'[36]Xuly Data'!#REF!</definedName>
    <definedName name="h8.5" localSheetId="2">[53]sheet12!#REF!</definedName>
    <definedName name="h8.5" localSheetId="5">[53]sheet12!#REF!</definedName>
    <definedName name="h8.5">[53]sheet12!#REF!</definedName>
    <definedName name="ha" localSheetId="7">#REF!</definedName>
    <definedName name="ha" localSheetId="2">#REF!</definedName>
    <definedName name="ha" localSheetId="8">#REF!</definedName>
    <definedName name="ha" localSheetId="5">#REF!</definedName>
    <definedName name="ha">#REF!</definedName>
    <definedName name="ha." localSheetId="2">'[43]So lieu chung'!#REF!</definedName>
    <definedName name="ha." localSheetId="5">'[43]So lieu chung'!#REF!</definedName>
    <definedName name="ha.">'[43]So lieu chung'!#REF!</definedName>
    <definedName name="Hamyen" localSheetId="2">[61]TTVanChuyen!#REF!</definedName>
    <definedName name="Hamyen" localSheetId="5">[61]TTVanChuyen!#REF!</definedName>
    <definedName name="Hamyen">[61]TTVanChuyen!#REF!</definedName>
    <definedName name="han">'[20]he so'!$B$10</definedName>
    <definedName name="HANG" localSheetId="7" hidden="1">{#N/A,#N/A,FALSE,"Chi tiÆt"}</definedName>
    <definedName name="HANG" localSheetId="2" hidden="1">{#N/A,#N/A,FALSE,"Chi tiÆt"}</definedName>
    <definedName name="HANG" localSheetId="8" hidden="1">{#N/A,#N/A,FALSE,"Chi tiÆt"}</definedName>
    <definedName name="HANG" hidden="1">{#N/A,#N/A,FALSE,"Chi tiÆt"}</definedName>
    <definedName name="hangmuc" localSheetId="7">#REF!</definedName>
    <definedName name="hangmuc" localSheetId="2">#REF!</definedName>
    <definedName name="hangmuc" localSheetId="8">#REF!</definedName>
    <definedName name="hangmuc" localSheetId="5">#REF!</definedName>
    <definedName name="hangmuc">#REF!</definedName>
    <definedName name="Hanoi">[66]TTVanChuyen!$J$4</definedName>
    <definedName name="HapCKVA" localSheetId="7">#REF!</definedName>
    <definedName name="HapCKVA" localSheetId="2">#REF!</definedName>
    <definedName name="HapCKVA" localSheetId="8">#REF!</definedName>
    <definedName name="HapCKVA" localSheetId="5">#REF!</definedName>
    <definedName name="HapCKVA">#REF!</definedName>
    <definedName name="HapCKvar" localSheetId="7">#REF!</definedName>
    <definedName name="HapCKvar" localSheetId="2">#REF!</definedName>
    <definedName name="HapCKvar" localSheetId="8">#REF!</definedName>
    <definedName name="HapCKvar" localSheetId="5">#REF!</definedName>
    <definedName name="HapCKvar">#REF!</definedName>
    <definedName name="HapCKW" localSheetId="7">#REF!</definedName>
    <definedName name="HapCKW" localSheetId="2">#REF!</definedName>
    <definedName name="HapCKW" localSheetId="8">#REF!</definedName>
    <definedName name="HapCKW" localSheetId="5">#REF!</definedName>
    <definedName name="HapCKW">#REF!</definedName>
    <definedName name="HapIKVA" localSheetId="7">#REF!</definedName>
    <definedName name="HapIKVA" localSheetId="2">#REF!</definedName>
    <definedName name="HapIKVA" localSheetId="8">#REF!</definedName>
    <definedName name="HapIKVA" localSheetId="5">#REF!</definedName>
    <definedName name="HapIKVA">#REF!</definedName>
    <definedName name="HapIKvar" localSheetId="7">#REF!</definedName>
    <definedName name="HapIKvar" localSheetId="2">#REF!</definedName>
    <definedName name="HapIKvar" localSheetId="8">#REF!</definedName>
    <definedName name="HapIKvar" localSheetId="5">#REF!</definedName>
    <definedName name="HapIKvar">#REF!</definedName>
    <definedName name="HapIKW" localSheetId="7">#REF!</definedName>
    <definedName name="HapIKW" localSheetId="2">#REF!</definedName>
    <definedName name="HapIKW" localSheetId="8">#REF!</definedName>
    <definedName name="HapIKW" localSheetId="5">#REF!</definedName>
    <definedName name="HapIKW">#REF!</definedName>
    <definedName name="HapKVA" localSheetId="7">#REF!</definedName>
    <definedName name="HapKVA" localSheetId="2">#REF!</definedName>
    <definedName name="HapKVA" localSheetId="8">#REF!</definedName>
    <definedName name="HapKVA" localSheetId="5">#REF!</definedName>
    <definedName name="HapKVA">#REF!</definedName>
    <definedName name="HapSKVA" localSheetId="7">#REF!</definedName>
    <definedName name="HapSKVA" localSheetId="2">#REF!</definedName>
    <definedName name="HapSKVA" localSheetId="8">#REF!</definedName>
    <definedName name="HapSKVA" localSheetId="5">#REF!</definedName>
    <definedName name="HapSKVA">#REF!</definedName>
    <definedName name="HapSKW" localSheetId="7">#REF!</definedName>
    <definedName name="HapSKW" localSheetId="2">#REF!</definedName>
    <definedName name="HapSKW" localSheetId="8">#REF!</definedName>
    <definedName name="HapSKW" localSheetId="5">#REF!</definedName>
    <definedName name="HapSKW">#REF!</definedName>
    <definedName name="Hb">'[81]Lç khoan LK1'!$E$17</definedName>
    <definedName name="hb." localSheetId="2">'[43]So lieu chung'!#REF!</definedName>
    <definedName name="hb." localSheetId="5">'[43]So lieu chung'!#REF!</definedName>
    <definedName name="hb.">'[43]So lieu chung'!#REF!</definedName>
    <definedName name="Hbb" localSheetId="7">#REF!</definedName>
    <definedName name="Hbb" localSheetId="2">#REF!</definedName>
    <definedName name="Hbb" localSheetId="8">#REF!</definedName>
    <definedName name="Hbb" localSheetId="5">#REF!</definedName>
    <definedName name="Hbb">#REF!</definedName>
    <definedName name="HBC" localSheetId="7">#REF!</definedName>
    <definedName name="HBC" localSheetId="2">#REF!</definedName>
    <definedName name="HBC" localSheetId="8">#REF!</definedName>
    <definedName name="HBC" localSheetId="5">#REF!</definedName>
    <definedName name="HBC">#REF!</definedName>
    <definedName name="HBL" localSheetId="7">#REF!</definedName>
    <definedName name="HBL" localSheetId="2">#REF!</definedName>
    <definedName name="HBL" localSheetId="8">#REF!</definedName>
    <definedName name="HBL" localSheetId="5">#REF!</definedName>
    <definedName name="HBL">#REF!</definedName>
    <definedName name="Hbtt" localSheetId="7">#REF!</definedName>
    <definedName name="Hbtt" localSheetId="2">#REF!</definedName>
    <definedName name="Hbtt" localSheetId="8">#REF!</definedName>
    <definedName name="Hbtt" localSheetId="5">#REF!</definedName>
    <definedName name="Hbtt">#REF!</definedName>
    <definedName name="Hc" localSheetId="7">#REF!</definedName>
    <definedName name="Hc" localSheetId="2">#REF!</definedName>
    <definedName name="Hc" localSheetId="8">#REF!</definedName>
    <definedName name="Hc" localSheetId="5">#REF!</definedName>
    <definedName name="Hc">#REF!</definedName>
    <definedName name="hc." localSheetId="2">'[43]So lieu chung'!#REF!</definedName>
    <definedName name="hc." localSheetId="5">'[43]So lieu chung'!#REF!</definedName>
    <definedName name="hc.">'[43]So lieu chung'!#REF!</definedName>
    <definedName name="Hcb" localSheetId="7">#REF!</definedName>
    <definedName name="Hcb" localSheetId="2">#REF!</definedName>
    <definedName name="Hcb" localSheetId="8">#REF!</definedName>
    <definedName name="Hcb" localSheetId="5">#REF!</definedName>
    <definedName name="Hcb">#REF!</definedName>
    <definedName name="hcg" localSheetId="2">[31]Sheet1!#REF!</definedName>
    <definedName name="hcg" localSheetId="5">[31]Sheet1!#REF!</definedName>
    <definedName name="hcg">[31]Sheet1!#REF!</definedName>
    <definedName name="HCM" localSheetId="7">#REF!</definedName>
    <definedName name="HCM" localSheetId="2">#REF!</definedName>
    <definedName name="HCM" localSheetId="8">#REF!</definedName>
    <definedName name="HCM" localSheetId="5">#REF!</definedName>
    <definedName name="HCM">#REF!</definedName>
    <definedName name="HCPH" localSheetId="7">#REF!</definedName>
    <definedName name="HCPH" localSheetId="2">#REF!</definedName>
    <definedName name="HCPH" localSheetId="8">#REF!</definedName>
    <definedName name="HCPH" localSheetId="5">#REF!</definedName>
    <definedName name="HCPH">#REF!</definedName>
    <definedName name="HCS" localSheetId="7">#REF!</definedName>
    <definedName name="HCS" localSheetId="2">#REF!</definedName>
    <definedName name="HCS" localSheetId="8">#REF!</definedName>
    <definedName name="HCS" localSheetId="5">#REF!</definedName>
    <definedName name="HCS">#REF!</definedName>
    <definedName name="Hctt" localSheetId="7">#REF!</definedName>
    <definedName name="Hctt" localSheetId="2">#REF!</definedName>
    <definedName name="Hctt" localSheetId="8">#REF!</definedName>
    <definedName name="Hctt" localSheetId="5">#REF!</definedName>
    <definedName name="Hctt">#REF!</definedName>
    <definedName name="HCU" localSheetId="7">#REF!</definedName>
    <definedName name="HCU" localSheetId="2">#REF!</definedName>
    <definedName name="HCU" localSheetId="8">#REF!</definedName>
    <definedName name="HCU" localSheetId="5">#REF!</definedName>
    <definedName name="HCU">#REF!</definedName>
    <definedName name="Hd" localSheetId="7">#REF!</definedName>
    <definedName name="Hd" localSheetId="2">#REF!</definedName>
    <definedName name="Hd" localSheetId="8">#REF!</definedName>
    <definedName name="Hd" localSheetId="5">#REF!</definedName>
    <definedName name="Hd">#REF!</definedName>
    <definedName name="Hdao">0.3</definedName>
    <definedName name="Hdap">5.2</definedName>
    <definedName name="Hdb" localSheetId="7">#REF!</definedName>
    <definedName name="Hdb" localSheetId="2">#REF!</definedName>
    <definedName name="Hdb" localSheetId="8">#REF!</definedName>
    <definedName name="Hdb" localSheetId="5">#REF!</definedName>
    <definedName name="Hdb">#REF!</definedName>
    <definedName name="HDC" localSheetId="7">#REF!</definedName>
    <definedName name="HDC" localSheetId="2">#REF!</definedName>
    <definedName name="HDC" localSheetId="8">#REF!</definedName>
    <definedName name="HDC" localSheetId="5">#REF!</definedName>
    <definedName name="HDC">#REF!</definedName>
    <definedName name="hdd" localSheetId="7">#REF!</definedName>
    <definedName name="hdd" localSheetId="2">#REF!</definedName>
    <definedName name="hdd" localSheetId="8">#REF!</definedName>
    <definedName name="hdd" localSheetId="5">#REF!</definedName>
    <definedName name="hdd">#REF!</definedName>
    <definedName name="hdn" localSheetId="7">#REF!</definedName>
    <definedName name="hdn" localSheetId="2">#REF!</definedName>
    <definedName name="hdn" localSheetId="8">#REF!</definedName>
    <definedName name="hdn" localSheetId="5">#REF!</definedName>
    <definedName name="hdn">#REF!</definedName>
    <definedName name="Hdtt" localSheetId="7">#REF!</definedName>
    <definedName name="Hdtt" localSheetId="2">#REF!</definedName>
    <definedName name="Hdtt" localSheetId="8">#REF!</definedName>
    <definedName name="Hdtt" localSheetId="5">#REF!</definedName>
    <definedName name="Hdtt">#REF!</definedName>
    <definedName name="HDTV" localSheetId="2">[126]DSCBCNV!#REF!</definedName>
    <definedName name="HDTV" localSheetId="5">[126]DSCBCNV!#REF!</definedName>
    <definedName name="HDTV">[126]DSCBCNV!#REF!</definedName>
    <definedName name="HDU" localSheetId="7">#REF!</definedName>
    <definedName name="HDU" localSheetId="2">#REF!</definedName>
    <definedName name="HDU" localSheetId="8">#REF!</definedName>
    <definedName name="HDU" localSheetId="5">#REF!</definedName>
    <definedName name="HDU">#REF!</definedName>
    <definedName name="He" localSheetId="7">#REF!</definedName>
    <definedName name="He" localSheetId="2">#REF!</definedName>
    <definedName name="He" localSheetId="8">#REF!</definedName>
    <definedName name="He" localSheetId="5">#REF!</definedName>
    <definedName name="He">#REF!</definedName>
    <definedName name="He_so" localSheetId="7">#REF!</definedName>
    <definedName name="He_so" localSheetId="2">#REF!</definedName>
    <definedName name="He_so" localSheetId="8">#REF!</definedName>
    <definedName name="He_so" localSheetId="5">#REF!</definedName>
    <definedName name="He_so">#REF!</definedName>
    <definedName name="HE_SO_KHO_KHAN_CANG_DAY" localSheetId="7">#REF!</definedName>
    <definedName name="HE_SO_KHO_KHAN_CANG_DAY" localSheetId="2">#REF!</definedName>
    <definedName name="HE_SO_KHO_KHAN_CANG_DAY" localSheetId="8">#REF!</definedName>
    <definedName name="HE_SO_KHO_KHAN_CANG_DAY" localSheetId="5">#REF!</definedName>
    <definedName name="HE_SO_KHO_KHAN_CANG_DAY">#REF!</definedName>
    <definedName name="Heä_soá_laép_xaø_H">1.7</definedName>
    <definedName name="heä_soá_sình_laày" localSheetId="7">#REF!</definedName>
    <definedName name="heä_soá_sình_laày" localSheetId="2">#REF!</definedName>
    <definedName name="heä_soá_sình_laày" localSheetId="8">#REF!</definedName>
    <definedName name="heä_soá_sình_laày" localSheetId="5">#REF!</definedName>
    <definedName name="heä_soá_sình_laày">#REF!</definedName>
    <definedName name="Hematcau" localSheetId="2">[16]CHITIET!#REF!</definedName>
    <definedName name="Hematcau" localSheetId="5">[16]CHITIET!#REF!</definedName>
    <definedName name="Hematcau">[16]CHITIET!#REF!</definedName>
    <definedName name="Heso">'[100]MT DPin (2)'!$BP$99</definedName>
    <definedName name="Hg" localSheetId="7">#REF!</definedName>
    <definedName name="Hg" localSheetId="2">#REF!</definedName>
    <definedName name="Hg" localSheetId="8">#REF!</definedName>
    <definedName name="Hg" localSheetId="5">#REF!</definedName>
    <definedName name="Hg">#REF!</definedName>
    <definedName name="hgh">[133]gVL!$P$54</definedName>
    <definedName name="HH" localSheetId="7">#REF!</definedName>
    <definedName name="HH" localSheetId="2">#REF!</definedName>
    <definedName name="HH" localSheetId="8">#REF!</definedName>
    <definedName name="HH" localSheetId="5">#REF!</definedName>
    <definedName name="HH">#REF!</definedName>
    <definedName name="HH15HT" localSheetId="2">'[5]TONGKE-HT'!#REF!</definedName>
    <definedName name="HH15HT" localSheetId="5">'[5]TONGKE-HT'!#REF!</definedName>
    <definedName name="HH15HT">'[5]TONGKE-HT'!#REF!</definedName>
    <definedName name="HH16HT" localSheetId="2">'[5]TONGKE-HT'!#REF!</definedName>
    <definedName name="HH16HT" localSheetId="5">'[5]TONGKE-HT'!#REF!</definedName>
    <definedName name="HH16HT">'[5]TONGKE-HT'!#REF!</definedName>
    <definedName name="HH19HT" localSheetId="2">'[5]TONGKE-HT'!#REF!</definedName>
    <definedName name="HH19HT" localSheetId="5">'[5]TONGKE-HT'!#REF!</definedName>
    <definedName name="HH19HT">'[5]TONGKE-HT'!#REF!</definedName>
    <definedName name="HH20HT" localSheetId="2">'[5]TONGKE-HT'!#REF!</definedName>
    <definedName name="HH20HT" localSheetId="5">'[5]TONGKE-HT'!#REF!</definedName>
    <definedName name="HH20HT">'[5]TONGKE-HT'!#REF!</definedName>
    <definedName name="HHBQ" localSheetId="7">#REF!</definedName>
    <definedName name="HHBQ" localSheetId="2">#REF!</definedName>
    <definedName name="HHBQ" localSheetId="8">#REF!</definedName>
    <definedName name="HHBQ" localSheetId="5">#REF!</definedName>
    <definedName name="HHBQ">#REF!</definedName>
    <definedName name="HHcat" localSheetId="7">#REF!</definedName>
    <definedName name="HHcat" localSheetId="2">#REF!</definedName>
    <definedName name="HHcat" localSheetId="8">#REF!</definedName>
    <definedName name="HHcat" localSheetId="5">#REF!</definedName>
    <definedName name="HHcat">#REF!</definedName>
    <definedName name="hhcv" localSheetId="2">[134]TTTram!#REF!</definedName>
    <definedName name="hhcv" localSheetId="5">[134]TTTram!#REF!</definedName>
    <definedName name="hhcv">[134]TTTram!#REF!</definedName>
    <definedName name="HHda" localSheetId="7">#REF!</definedName>
    <definedName name="HHda" localSheetId="2">#REF!</definedName>
    <definedName name="HHda" localSheetId="8">#REF!</definedName>
    <definedName name="HHda" localSheetId="5">#REF!</definedName>
    <definedName name="HHda">#REF!</definedName>
    <definedName name="hhda4x6" localSheetId="2">[134]TTTram!#REF!</definedName>
    <definedName name="hhda4x6" localSheetId="5">[134]TTTram!#REF!</definedName>
    <definedName name="hhda4x6">[134]TTTram!#REF!</definedName>
    <definedName name="hhh" localSheetId="2" hidden="1">#REF!</definedName>
    <definedName name="hhh" localSheetId="5" hidden="1">#REF!</definedName>
    <definedName name="hhh" hidden="1">#REF!</definedName>
    <definedName name="hhhh" localSheetId="7">#REF!</definedName>
    <definedName name="hhhh" localSheetId="2">#REF!</definedName>
    <definedName name="hhhh" localSheetId="8">#REF!</definedName>
    <definedName name="hhhh" localSheetId="5">#REF!</definedName>
    <definedName name="hhhh">#REF!</definedName>
    <definedName name="hhhhhhhhhhhh" localSheetId="2">[45]Sheet1!#REF!</definedName>
    <definedName name="hhhhhhhhhhhh" localSheetId="5">[45]Sheet1!#REF!</definedName>
    <definedName name="hhhhhhhhhhhh">[45]Sheet1!#REF!</definedName>
    <definedName name="HHIC" localSheetId="7">#REF!</definedName>
    <definedName name="HHIC" localSheetId="2">#REF!</definedName>
    <definedName name="HHIC" localSheetId="8">#REF!</definedName>
    <definedName name="HHIC" localSheetId="5">#REF!</definedName>
    <definedName name="HHIC">#REF!</definedName>
    <definedName name="hhsc" localSheetId="2">[135]TT35!#REF!</definedName>
    <definedName name="hhsc" localSheetId="5">[135]TT35!#REF!</definedName>
    <definedName name="hhsc">[135]TT35!#REF!</definedName>
    <definedName name="HHT" localSheetId="7">#REF!</definedName>
    <definedName name="HHT" localSheetId="2">#REF!</definedName>
    <definedName name="HHT" localSheetId="8">#REF!</definedName>
    <definedName name="HHT" localSheetId="5">#REF!</definedName>
    <definedName name="HHT">#REF!</definedName>
    <definedName name="hhtd" localSheetId="2">[135]TT35!#REF!</definedName>
    <definedName name="hhtd" localSheetId="5">[135]TT35!#REF!</definedName>
    <definedName name="hhtd">[135]TT35!#REF!</definedName>
    <definedName name="HHTT" localSheetId="7">#REF!</definedName>
    <definedName name="HHTT" localSheetId="2">#REF!</definedName>
    <definedName name="HHTT" localSheetId="8">#REF!</definedName>
    <definedName name="HHTT" localSheetId="5">#REF!</definedName>
    <definedName name="HHTT">#REF!</definedName>
    <definedName name="HHUHOI">#N/A</definedName>
    <definedName name="HHxm" localSheetId="7">#REF!</definedName>
    <definedName name="HHxm" localSheetId="2">#REF!</definedName>
    <definedName name="HHxm" localSheetId="8">#REF!</definedName>
    <definedName name="HHxm" localSheetId="5">#REF!</definedName>
    <definedName name="HHxm">#REF!</definedName>
    <definedName name="HiddenRows" localSheetId="7" hidden="1">#REF!</definedName>
    <definedName name="HiddenRows" localSheetId="2" hidden="1">#REF!</definedName>
    <definedName name="HiddenRows" localSheetId="8" hidden="1">#REF!</definedName>
    <definedName name="HiddenRows" localSheetId="5" hidden="1">#REF!</definedName>
    <definedName name="HiddenRows" hidden="1">#REF!</definedName>
    <definedName name="hien" localSheetId="7">#REF!</definedName>
    <definedName name="hien" localSheetId="2">#REF!</definedName>
    <definedName name="hien" localSheetId="8">#REF!</definedName>
    <definedName name="hien" localSheetId="5">#REF!</definedName>
    <definedName name="hien">#REF!</definedName>
    <definedName name="HIHIHIHOI" localSheetId="7" hidden="1">{"'Sheet1'!$L$16"}</definedName>
    <definedName name="HIHIHIHOI" localSheetId="2" hidden="1">{"'Sheet1'!$L$16"}</definedName>
    <definedName name="HIHIHIHOI" localSheetId="8" hidden="1">{"'Sheet1'!$L$16"}</definedName>
    <definedName name="HIHIHIHOI" hidden="1">{"'Sheet1'!$L$16"}</definedName>
    <definedName name="Hinh_thuc" localSheetId="7">#REF!</definedName>
    <definedName name="Hinh_thuc" localSheetId="2">#REF!</definedName>
    <definedName name="Hinh_thuc" localSheetId="8">#REF!</definedName>
    <definedName name="Hinh_thuc" localSheetId="5">#REF!</definedName>
    <definedName name="Hinh_thuc">#REF!</definedName>
    <definedName name="HiÕu" localSheetId="7">#REF!</definedName>
    <definedName name="HiÕu" localSheetId="2">#REF!</definedName>
    <definedName name="HiÕu" localSheetId="8">#REF!</definedName>
    <definedName name="HiÕu" localSheetId="5">#REF!</definedName>
    <definedName name="HiÕu">#REF!</definedName>
    <definedName name="hj">[136]XL4Poppy!$B$1:$B$16</definedName>
    <definedName name="HJKL" localSheetId="7" hidden="1">{"'Sheet1'!$L$16"}</definedName>
    <definedName name="HJKL" localSheetId="2" hidden="1">{"'Sheet1'!$L$16"}</definedName>
    <definedName name="HJKL" localSheetId="8" hidden="1">{"'Sheet1'!$L$16"}</definedName>
    <definedName name="HJKL" hidden="1">{"'Sheet1'!$L$16"}</definedName>
    <definedName name="HKE" localSheetId="7">#REF!</definedName>
    <definedName name="HKE" localSheetId="2">#REF!</definedName>
    <definedName name="HKE" localSheetId="8">#REF!</definedName>
    <definedName name="HKE" localSheetId="5">#REF!</definedName>
    <definedName name="HKE">#REF!</definedName>
    <definedName name="HKL" localSheetId="7">#REF!</definedName>
    <definedName name="HKL" localSheetId="2">#REF!</definedName>
    <definedName name="HKL" localSheetId="8">#REF!</definedName>
    <definedName name="HKL" localSheetId="5">#REF!</definedName>
    <definedName name="HKL">#REF!</definedName>
    <definedName name="HKLHI" localSheetId="7">#REF!</definedName>
    <definedName name="HKLHI" localSheetId="2">#REF!</definedName>
    <definedName name="HKLHI" localSheetId="8">#REF!</definedName>
    <definedName name="HKLHI" localSheetId="5">#REF!</definedName>
    <definedName name="HKLHI">#REF!</definedName>
    <definedName name="HKLL" localSheetId="7">#REF!</definedName>
    <definedName name="HKLL" localSheetId="2">#REF!</definedName>
    <definedName name="HKLL" localSheetId="8">#REF!</definedName>
    <definedName name="HKLL" localSheetId="5">#REF!</definedName>
    <definedName name="HKLL">#REF!</definedName>
    <definedName name="HKLLLO" localSheetId="7">#REF!</definedName>
    <definedName name="HKLLLO" localSheetId="2">#REF!</definedName>
    <definedName name="HKLLLO" localSheetId="8">#REF!</definedName>
    <definedName name="HKLLLO" localSheetId="5">#REF!</definedName>
    <definedName name="HKLLLO">#REF!</definedName>
    <definedName name="HLC" localSheetId="7">#REF!</definedName>
    <definedName name="HLC" localSheetId="2">#REF!</definedName>
    <definedName name="HLC" localSheetId="8">#REF!</definedName>
    <definedName name="HLC" localSheetId="5">#REF!</definedName>
    <definedName name="HLC">#REF!</definedName>
    <definedName name="HLIC" localSheetId="7">#REF!</definedName>
    <definedName name="HLIC" localSheetId="2">#REF!</definedName>
    <definedName name="HLIC" localSheetId="8">#REF!</definedName>
    <definedName name="HLIC" localSheetId="5">#REF!</definedName>
    <definedName name="HLIC">#REF!</definedName>
    <definedName name="hlp." localSheetId="2">'[43]So lieu chung'!#REF!</definedName>
    <definedName name="hlp." localSheetId="5">'[43]So lieu chung'!#REF!</definedName>
    <definedName name="hlp.">'[43]So lieu chung'!#REF!</definedName>
    <definedName name="HLU" localSheetId="7">#REF!</definedName>
    <definedName name="HLU" localSheetId="2">#REF!</definedName>
    <definedName name="HLU" localSheetId="8">#REF!</definedName>
    <definedName name="HLU" localSheetId="5">#REF!</definedName>
    <definedName name="HLU">#REF!</definedName>
    <definedName name="HLW">[96]Pier!$K$21</definedName>
    <definedName name="Hmong" localSheetId="7">#REF!</definedName>
    <definedName name="Hmong" localSheetId="2">#REF!</definedName>
    <definedName name="Hmong" localSheetId="8">#REF!</definedName>
    <definedName name="Hmong" localSheetId="5">#REF!</definedName>
    <definedName name="Hmong">#REF!</definedName>
    <definedName name="hmot">[94]Sheet2!$E$9</definedName>
    <definedName name="HN" localSheetId="2">[46]BK04!#REF!</definedName>
    <definedName name="HN" localSheetId="5">[46]BK04!#REF!</definedName>
    <definedName name="HN">[46]BK04!#REF!</definedName>
    <definedName name="Ho" localSheetId="7">#REF!</definedName>
    <definedName name="Ho" localSheetId="2">#REF!</definedName>
    <definedName name="Ho" localSheetId="8">#REF!</definedName>
    <definedName name="Ho" localSheetId="5">#REF!</definedName>
    <definedName name="Ho">#REF!</definedName>
    <definedName name="Hoabinh" localSheetId="2">[46]BK04!#REF!</definedName>
    <definedName name="Hoabinh" localSheetId="5">[46]BK04!#REF!</definedName>
    <definedName name="Hoabinh">[46]BK04!#REF!</definedName>
    <definedName name="hoc">55000</definedName>
    <definedName name="HoKY1" localSheetId="2">[46]BK04!#REF!</definedName>
    <definedName name="HoKY1" localSheetId="5">[46]BK04!#REF!</definedName>
    <definedName name="HoKY1">[46]BK04!#REF!</definedName>
    <definedName name="HoKy2" localSheetId="2">[46]BK04!#REF!</definedName>
    <definedName name="HoKy2" localSheetId="5">[46]BK04!#REF!</definedName>
    <definedName name="HoKy2">[46]BK04!#REF!</definedName>
    <definedName name="HOME_MANP" localSheetId="7">#REF!</definedName>
    <definedName name="HOME_MANP" localSheetId="2">#REF!</definedName>
    <definedName name="HOME_MANP" localSheetId="8">#REF!</definedName>
    <definedName name="HOME_MANP" localSheetId="5">#REF!</definedName>
    <definedName name="HOME_MANP">#REF!</definedName>
    <definedName name="HOMEOFFICE_COST" localSheetId="7">#REF!</definedName>
    <definedName name="HOMEOFFICE_COST" localSheetId="2">#REF!</definedName>
    <definedName name="HOMEOFFICE_COST" localSheetId="8">#REF!</definedName>
    <definedName name="HOMEOFFICE_COST" localSheetId="5">#REF!</definedName>
    <definedName name="HOMEOFFICE_COST">#REF!</definedName>
    <definedName name="Hopnoicap" localSheetId="7">#REF!</definedName>
    <definedName name="Hopnoicap" localSheetId="2">#REF!</definedName>
    <definedName name="Hopnoicap" localSheetId="8">#REF!</definedName>
    <definedName name="Hopnoicap" localSheetId="5">#REF!</definedName>
    <definedName name="Hopnoicap">#REF!</definedName>
    <definedName name="hp" localSheetId="2">[31]Sheet1!#REF!</definedName>
    <definedName name="hp" localSheetId="5">[31]Sheet1!#REF!</definedName>
    <definedName name="hp">[31]Sheet1!#REF!</definedName>
    <definedName name="Hpl">'[81]Lç khoan LK1'!$D$215</definedName>
    <definedName name="HR" localSheetId="7">#REF!</definedName>
    <definedName name="HR" localSheetId="2">#REF!</definedName>
    <definedName name="HR" localSheetId="8">#REF!</definedName>
    <definedName name="HR" localSheetId="5">#REF!</definedName>
    <definedName name="HR">#REF!</definedName>
    <definedName name="hr_" localSheetId="2">[15]Girder!#REF!</definedName>
    <definedName name="hr_" localSheetId="5">[15]Girder!#REF!</definedName>
    <definedName name="hr_">[15]Girder!#REF!</definedName>
    <definedName name="HRC" localSheetId="7">#REF!</definedName>
    <definedName name="HRC" localSheetId="2">#REF!</definedName>
    <definedName name="HRC" localSheetId="8">#REF!</definedName>
    <definedName name="HRC" localSheetId="5">#REF!</definedName>
    <definedName name="HRC">#REF!</definedName>
    <definedName name="hs" localSheetId="2">#REF!</definedName>
    <definedName name="hs" localSheetId="5">#REF!</definedName>
    <definedName name="hs">#REF!</definedName>
    <definedName name="Hsb" localSheetId="7">#REF!</definedName>
    <definedName name="Hsb" localSheetId="2">#REF!</definedName>
    <definedName name="Hsb" localSheetId="8">#REF!</definedName>
    <definedName name="Hsb" localSheetId="5">#REF!</definedName>
    <definedName name="Hsb">#REF!</definedName>
    <definedName name="hsbn" localSheetId="2">[15]Girder!#REF!</definedName>
    <definedName name="hsbn" localSheetId="5">[15]Girder!#REF!</definedName>
    <definedName name="hsbn">[15]Girder!#REF!</definedName>
    <definedName name="HSCK" localSheetId="7">#REF!</definedName>
    <definedName name="HSCK" localSheetId="2">#REF!</definedName>
    <definedName name="HSCK" localSheetId="8">#REF!</definedName>
    <definedName name="HSCK" localSheetId="5">#REF!</definedName>
    <definedName name="HSCK">#REF!</definedName>
    <definedName name="HSCT3">0.1</definedName>
    <definedName name="hsd" localSheetId="7">#REF!</definedName>
    <definedName name="hsd" localSheetId="2">#REF!</definedName>
    <definedName name="hsd" localSheetId="8">#REF!</definedName>
    <definedName name="hsd" localSheetId="5">#REF!</definedName>
    <definedName name="hsd">#REF!</definedName>
    <definedName name="hsdc" localSheetId="7">#REF!</definedName>
    <definedName name="hsdc" localSheetId="2">#REF!</definedName>
    <definedName name="hsdc" localSheetId="8">#REF!</definedName>
    <definedName name="hsdc" localSheetId="5">#REF!</definedName>
    <definedName name="hsdc">#REF!</definedName>
    <definedName name="hsdc1" localSheetId="7">#REF!</definedName>
    <definedName name="hsdc1" localSheetId="2">#REF!</definedName>
    <definedName name="hsdc1" localSheetId="8">#REF!</definedName>
    <definedName name="hsdc1" localSheetId="5">#REF!</definedName>
    <definedName name="hsdc1">#REF!</definedName>
    <definedName name="HSDD" localSheetId="2">[5]phuluc1!#REF!</definedName>
    <definedName name="HSDD" localSheetId="5">[5]phuluc1!#REF!</definedName>
    <definedName name="HSDD">[5]phuluc1!#REF!</definedName>
    <definedName name="HSDN">2.5</definedName>
    <definedName name="HSDNmay" localSheetId="2">[137]BTH!#REF!</definedName>
    <definedName name="HSDNmay" localSheetId="5">[137]BTH!#REF!</definedName>
    <definedName name="HSDNmay">[137]BTH!#REF!</definedName>
    <definedName name="HSDNnc" localSheetId="2">[137]BTH!#REF!</definedName>
    <definedName name="HSDNnc" localSheetId="5">[137]BTH!#REF!</definedName>
    <definedName name="HSDNnc">[137]BTH!#REF!</definedName>
    <definedName name="HSDNvl" localSheetId="2">[137]BTH!#REF!</definedName>
    <definedName name="HSDNvl" localSheetId="5">[137]BTH!#REF!</definedName>
    <definedName name="HSDNvl">[137]BTH!#REF!</definedName>
    <definedName name="hsdt" localSheetId="2">[138]bdkdt!#REF!</definedName>
    <definedName name="hsdt" localSheetId="5">[138]bdkdt!#REF!</definedName>
    <definedName name="hsdt">[138]bdkdt!#REF!</definedName>
    <definedName name="hSF" localSheetId="2">[31]Sheet1!#REF!</definedName>
    <definedName name="hSF" localSheetId="5">[31]Sheet1!#REF!</definedName>
    <definedName name="hSF">[31]Sheet1!#REF!</definedName>
    <definedName name="HSGG" localSheetId="7">#REF!</definedName>
    <definedName name="HSGG" localSheetId="2">#REF!</definedName>
    <definedName name="HSGG" localSheetId="8">#REF!</definedName>
    <definedName name="HSGG" localSheetId="5">#REF!</definedName>
    <definedName name="HSGG">#REF!</definedName>
    <definedName name="HSHH" localSheetId="7">#REF!</definedName>
    <definedName name="HSHH" localSheetId="2">#REF!</definedName>
    <definedName name="HSHH" localSheetId="8">#REF!</definedName>
    <definedName name="HSHH" localSheetId="5">#REF!</definedName>
    <definedName name="HSHH">#REF!</definedName>
    <definedName name="HSHHUT" localSheetId="7">#REF!</definedName>
    <definedName name="HSHHUT" localSheetId="2">#REF!</definedName>
    <definedName name="HSHHUT" localSheetId="8">#REF!</definedName>
    <definedName name="HSHHUT" localSheetId="5">#REF!</definedName>
    <definedName name="HSHHUT">#REF!</definedName>
    <definedName name="hsk" localSheetId="7">#REF!</definedName>
    <definedName name="hsk" localSheetId="2">#REF!</definedName>
    <definedName name="hsk" localSheetId="8">#REF!</definedName>
    <definedName name="hsk" localSheetId="5">#REF!</definedName>
    <definedName name="hsk">#REF!</definedName>
    <definedName name="hskk1">[5]chitiet!$D$4</definedName>
    <definedName name="HSKK35" localSheetId="7">#REF!</definedName>
    <definedName name="HSKK35" localSheetId="2">#REF!</definedName>
    <definedName name="HSKK35" localSheetId="8">#REF!</definedName>
    <definedName name="HSKK35" localSheetId="5">#REF!</definedName>
    <definedName name="HSKK35">#REF!</definedName>
    <definedName name="HSlanxe">[37]Solieu!$D$15</definedName>
    <definedName name="hslx" localSheetId="7">#REF!</definedName>
    <definedName name="hslx" localSheetId="2">#REF!</definedName>
    <definedName name="hslx" localSheetId="8">#REF!</definedName>
    <definedName name="hslx" localSheetId="5">#REF!</definedName>
    <definedName name="hslx">#REF!</definedName>
    <definedName name="HSLXH">1.7</definedName>
    <definedName name="HSLXP" localSheetId="7">#REF!</definedName>
    <definedName name="HSLXP" localSheetId="2">#REF!</definedName>
    <definedName name="HSLXP" localSheetId="8">#REF!</definedName>
    <definedName name="HSLXP" localSheetId="5">#REF!</definedName>
    <definedName name="HSLXP">#REF!</definedName>
    <definedName name="hsm">1.1289</definedName>
    <definedName name="HSMay" localSheetId="2">[137]BTH!#REF!</definedName>
    <definedName name="HSMay" localSheetId="5">[137]BTH!#REF!</definedName>
    <definedName name="HSMay">[137]BTH!#REF!</definedName>
    <definedName name="HSMTC" localSheetId="7">#REF!</definedName>
    <definedName name="HSMTC" localSheetId="2">#REF!</definedName>
    <definedName name="HSMTC" localSheetId="8">#REF!</definedName>
    <definedName name="HSMTC" localSheetId="5">#REF!</definedName>
    <definedName name="HSMTC">#REF!</definedName>
    <definedName name="hsn">0.5</definedName>
    <definedName name="HSNC">[139]Du_lieu!$C$6</definedName>
    <definedName name="hsnc_cau">2.5039</definedName>
    <definedName name="hsnc_cau2">1.626</definedName>
    <definedName name="hsnc_d">1.6356</definedName>
    <definedName name="hsnc_d2">1.6356</definedName>
    <definedName name="hso" localSheetId="2">[31]Sheet1!#REF!</definedName>
    <definedName name="hso" localSheetId="5">[31]Sheet1!#REF!</definedName>
    <definedName name="hso">[31]Sheet1!#REF!</definedName>
    <definedName name="HSSL" localSheetId="7">#REF!</definedName>
    <definedName name="HSSL" localSheetId="2">#REF!</definedName>
    <definedName name="HSSL" localSheetId="8">#REF!</definedName>
    <definedName name="HSSL" localSheetId="5">#REF!</definedName>
    <definedName name="HSSL">#REF!</definedName>
    <definedName name="hßm4" localSheetId="7">#REF!</definedName>
    <definedName name="hßm4" localSheetId="2">#REF!</definedName>
    <definedName name="hßm4" localSheetId="8">#REF!</definedName>
    <definedName name="hßm4" localSheetId="5">#REF!</definedName>
    <definedName name="hßm4">#REF!</definedName>
    <definedName name="hstb" localSheetId="7">#REF!</definedName>
    <definedName name="hstb" localSheetId="2">#REF!</definedName>
    <definedName name="hstb" localSheetId="8">#REF!</definedName>
    <definedName name="hstb" localSheetId="5">#REF!</definedName>
    <definedName name="hstb">#REF!</definedName>
    <definedName name="hstdtk" localSheetId="7">#REF!</definedName>
    <definedName name="hstdtk" localSheetId="2">#REF!</definedName>
    <definedName name="hstdtk" localSheetId="8">#REF!</definedName>
    <definedName name="hstdtk" localSheetId="5">#REF!</definedName>
    <definedName name="hstdtk">#REF!</definedName>
    <definedName name="HSTH">'[54]BANCO (3)'!$K$122</definedName>
    <definedName name="hsthep" localSheetId="7">#REF!</definedName>
    <definedName name="hsthep" localSheetId="2">#REF!</definedName>
    <definedName name="hsthep" localSheetId="8">#REF!</definedName>
    <definedName name="hsthep" localSheetId="5">#REF!</definedName>
    <definedName name="hsthep">#REF!</definedName>
    <definedName name="HSTHEPDEN" localSheetId="7">#REF!</definedName>
    <definedName name="HSTHEPDEN" localSheetId="2">#REF!</definedName>
    <definedName name="HSTHEPDEN" localSheetId="8">#REF!</definedName>
    <definedName name="HSTHEPDEN" localSheetId="5">#REF!</definedName>
    <definedName name="HSTHEPDEN">#REF!</definedName>
    <definedName name="Hstt" localSheetId="7">#REF!</definedName>
    <definedName name="Hstt" localSheetId="2">#REF!</definedName>
    <definedName name="Hstt" localSheetId="8">#REF!</definedName>
    <definedName name="Hstt" localSheetId="5">#REF!</definedName>
    <definedName name="Hstt">#REF!</definedName>
    <definedName name="HSVC1" localSheetId="7">#REF!</definedName>
    <definedName name="HSVC1" localSheetId="2">#REF!</definedName>
    <definedName name="HSVC1" localSheetId="8">#REF!</definedName>
    <definedName name="HSVC1" localSheetId="5">#REF!</definedName>
    <definedName name="HSVC1">#REF!</definedName>
    <definedName name="HSVC2" localSheetId="7">#REF!</definedName>
    <definedName name="HSVC2" localSheetId="2">#REF!</definedName>
    <definedName name="HSVC2" localSheetId="8">#REF!</definedName>
    <definedName name="HSVC2" localSheetId="5">#REF!</definedName>
    <definedName name="HSVC2">#REF!</definedName>
    <definedName name="HSVC3" localSheetId="7">#REF!</definedName>
    <definedName name="HSVC3" localSheetId="2">#REF!</definedName>
    <definedName name="HSVC3" localSheetId="8">#REF!</definedName>
    <definedName name="HSVC3" localSheetId="5">#REF!</definedName>
    <definedName name="HSVC3">#REF!</definedName>
    <definedName name="HsVCVLTH" localSheetId="7">#REF!</definedName>
    <definedName name="HsVCVLTH" localSheetId="2">#REF!</definedName>
    <definedName name="HsVCVLTH" localSheetId="8">#REF!</definedName>
    <definedName name="HsVCVLTH" localSheetId="5">#REF!</definedName>
    <definedName name="HsVCVLTH">#REF!</definedName>
    <definedName name="hsvl">1</definedName>
    <definedName name="hsvl2">1</definedName>
    <definedName name="HT" localSheetId="7">#REF!</definedName>
    <definedName name="HT" localSheetId="2">#REF!</definedName>
    <definedName name="HT" localSheetId="8">#REF!</definedName>
    <definedName name="HT" localSheetId="5">#REF!</definedName>
    <definedName name="HT">#REF!</definedName>
    <definedName name="ht25nc" localSheetId="2">'[5]lam-moi'!#REF!</definedName>
    <definedName name="ht25nc" localSheetId="5">'[5]lam-moi'!#REF!</definedName>
    <definedName name="ht25nc">'[5]lam-moi'!#REF!</definedName>
    <definedName name="ht25vl" localSheetId="2">'[5]lam-moi'!#REF!</definedName>
    <definedName name="ht25vl" localSheetId="5">'[5]lam-moi'!#REF!</definedName>
    <definedName name="ht25vl">'[5]lam-moi'!#REF!</definedName>
    <definedName name="ht325nc" localSheetId="2">'[5]lam-moi'!#REF!</definedName>
    <definedName name="ht325nc" localSheetId="5">'[5]lam-moi'!#REF!</definedName>
    <definedName name="ht325nc">'[5]lam-moi'!#REF!</definedName>
    <definedName name="ht325vl" localSheetId="2">'[5]lam-moi'!#REF!</definedName>
    <definedName name="ht325vl" localSheetId="5">'[5]lam-moi'!#REF!</definedName>
    <definedName name="ht325vl">'[5]lam-moi'!#REF!</definedName>
    <definedName name="ht37k" localSheetId="2">'[5]lam-moi'!#REF!</definedName>
    <definedName name="ht37k" localSheetId="5">'[5]lam-moi'!#REF!</definedName>
    <definedName name="ht37k">'[5]lam-moi'!#REF!</definedName>
    <definedName name="ht37nc" localSheetId="2">'[5]lam-moi'!#REF!</definedName>
    <definedName name="ht37nc" localSheetId="5">'[5]lam-moi'!#REF!</definedName>
    <definedName name="ht37nc">'[5]lam-moi'!#REF!</definedName>
    <definedName name="ht50nc" localSheetId="2">'[5]lam-moi'!#REF!</definedName>
    <definedName name="ht50nc" localSheetId="5">'[5]lam-moi'!#REF!</definedName>
    <definedName name="ht50nc">'[5]lam-moi'!#REF!</definedName>
    <definedName name="ht50vl" localSheetId="2">'[5]lam-moi'!#REF!</definedName>
    <definedName name="ht50vl" localSheetId="5">'[5]lam-moi'!#REF!</definedName>
    <definedName name="ht50vl">'[5]lam-moi'!#REF!</definedName>
    <definedName name="HTHH" localSheetId="7">#REF!</definedName>
    <definedName name="HTHH" localSheetId="2">#REF!</definedName>
    <definedName name="HTHH" localSheetId="8">#REF!</definedName>
    <definedName name="HTHH" localSheetId="5">#REF!</definedName>
    <definedName name="HTHH">#REF!</definedName>
    <definedName name="htlm" localSheetId="7" hidden="1">{"'Sheet1'!$L$16"}</definedName>
    <definedName name="htlm" localSheetId="2" hidden="1">{"'Sheet1'!$L$16"}</definedName>
    <definedName name="htlm" localSheetId="8" hidden="1">{"'Sheet1'!$L$16"}</definedName>
    <definedName name="htlm" hidden="1">{"'Sheet1'!$L$16"}</definedName>
    <definedName name="HTML_CodePage" hidden="1">950</definedName>
    <definedName name="HTML_Control" localSheetId="7" hidden="1">{"'Sheet1'!$L$16"}</definedName>
    <definedName name="HTML_Control" localSheetId="2" hidden="1">{"'Sheet1'!$L$16"}</definedName>
    <definedName name="HTML_Control" localSheetId="8"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7">#REF!</definedName>
    <definedName name="HTNC" localSheetId="2">#REF!</definedName>
    <definedName name="HTNC" localSheetId="8">#REF!</definedName>
    <definedName name="HTNC" localSheetId="5">#REF!</definedName>
    <definedName name="HTNC">#REF!</definedName>
    <definedName name="HTS" localSheetId="7">#REF!</definedName>
    <definedName name="HTS" localSheetId="2">#REF!</definedName>
    <definedName name="HTS" localSheetId="8">#REF!</definedName>
    <definedName name="HTS" localSheetId="5">#REF!</definedName>
    <definedName name="HTS">#REF!</definedName>
    <definedName name="HTT" localSheetId="7">#REF!</definedName>
    <definedName name="HTT" localSheetId="2">#REF!</definedName>
    <definedName name="HTT" localSheetId="8">#REF!</definedName>
    <definedName name="HTT" localSheetId="5">#REF!</definedName>
    <definedName name="HTT">#REF!</definedName>
    <definedName name="HTU" localSheetId="7">#REF!</definedName>
    <definedName name="HTU" localSheetId="2">#REF!</definedName>
    <definedName name="HTU" localSheetId="8">#REF!</definedName>
    <definedName name="HTU" localSheetId="5">#REF!</definedName>
    <definedName name="HTU">#REF!</definedName>
    <definedName name="HTVL" localSheetId="7">#REF!</definedName>
    <definedName name="HTVL" localSheetId="2">#REF!</definedName>
    <definedName name="HTVL" localSheetId="8">#REF!</definedName>
    <definedName name="HTVL" localSheetId="5">#REF!</definedName>
    <definedName name="HTVL">#REF!</definedName>
    <definedName name="hu" localSheetId="7" hidden="1">{"'Sheet1'!$L$16"}</definedName>
    <definedName name="hu" localSheetId="2" hidden="1">{"'Sheet1'!$L$16"}</definedName>
    <definedName name="hu" localSheetId="8" hidden="1">{"'Sheet1'!$L$16"}</definedName>
    <definedName name="hu" hidden="1">{"'Sheet1'!$L$16"}</definedName>
    <definedName name="hue" localSheetId="7" hidden="1">{"'Sheet1'!$L$16"}</definedName>
    <definedName name="hue" localSheetId="2" hidden="1">{"'Sheet1'!$L$16"}</definedName>
    <definedName name="hue" localSheetId="8" hidden="1">{"'Sheet1'!$L$16"}</definedName>
    <definedName name="hue" hidden="1">{"'Sheet1'!$L$16"}</definedName>
    <definedName name="hung" localSheetId="7" hidden="1">{"'Sheet1'!$L$16"}</definedName>
    <definedName name="hung" localSheetId="2" hidden="1">{"'Sheet1'!$L$16"}</definedName>
    <definedName name="hung" localSheetId="8" hidden="1">{"'Sheet1'!$L$16"}</definedName>
    <definedName name="hung" hidden="1">{"'Sheet1'!$L$16"}</definedName>
    <definedName name="huong">[140]XL4Poppy!$C$31</definedName>
    <definedName name="HUU" localSheetId="7" hidden="1">{"'Sheet1'!$L$16"}</definedName>
    <definedName name="HUU" localSheetId="2" hidden="1">{"'Sheet1'!$L$16"}</definedName>
    <definedName name="HUU" localSheetId="8" hidden="1">{"'Sheet1'!$L$16"}</definedName>
    <definedName name="HUU" hidden="1">{"'Sheet1'!$L$16"}</definedName>
    <definedName name="huy" localSheetId="7" hidden="1">{"'Sheet1'!$L$16"}</definedName>
    <definedName name="huy" localSheetId="2" hidden="1">{"'Sheet1'!$L$16"}</definedName>
    <definedName name="huy" localSheetId="8" hidden="1">{"'Sheet1'!$L$16"}</definedName>
    <definedName name="huy" hidden="1">{"'Sheet1'!$L$16"}</definedName>
    <definedName name="HV" localSheetId="7">#REF!</definedName>
    <definedName name="HV" localSheetId="2">#REF!</definedName>
    <definedName name="HV" localSheetId="8">#REF!</definedName>
    <definedName name="HV" localSheetId="5">#REF!</definedName>
    <definedName name="HV">#REF!</definedName>
    <definedName name="HVBC" localSheetId="7">#REF!</definedName>
    <definedName name="HVBC" localSheetId="2">#REF!</definedName>
    <definedName name="HVBC" localSheetId="8">#REF!</definedName>
    <definedName name="HVBC" localSheetId="5">#REF!</definedName>
    <definedName name="HVBC">#REF!</definedName>
    <definedName name="HVC" localSheetId="7">#REF!</definedName>
    <definedName name="HVC" localSheetId="2">#REF!</definedName>
    <definedName name="HVC" localSheetId="8">#REF!</definedName>
    <definedName name="HVC" localSheetId="5">#REF!</definedName>
    <definedName name="HVC">#REF!</definedName>
    <definedName name="HVL" localSheetId="7">#REF!</definedName>
    <definedName name="HVL" localSheetId="2">#REF!</definedName>
    <definedName name="HVL" localSheetId="8">#REF!</definedName>
    <definedName name="HVL" localSheetId="5">#REF!</definedName>
    <definedName name="HVL">#REF!</definedName>
    <definedName name="HVP" localSheetId="7">#REF!</definedName>
    <definedName name="HVP" localSheetId="2">#REF!</definedName>
    <definedName name="HVP" localSheetId="8">#REF!</definedName>
    <definedName name="HVP" localSheetId="5">#REF!</definedName>
    <definedName name="HVP">#REF!</definedName>
    <definedName name="hvt" localSheetId="7">#REF!</definedName>
    <definedName name="hvt" localSheetId="2">#REF!</definedName>
    <definedName name="hvt" localSheetId="8">#REF!</definedName>
    <definedName name="hvt" localSheetId="5">#REF!</definedName>
    <definedName name="hvt">#REF!</definedName>
    <definedName name="hvtb" localSheetId="7">#REF!</definedName>
    <definedName name="hvtb" localSheetId="2">#REF!</definedName>
    <definedName name="hvtb" localSheetId="8">#REF!</definedName>
    <definedName name="hvtb" localSheetId="5">#REF!</definedName>
    <definedName name="hvtb">#REF!</definedName>
    <definedName name="hvttt" localSheetId="7">#REF!</definedName>
    <definedName name="hvttt" localSheetId="2">#REF!</definedName>
    <definedName name="hvttt" localSheetId="8">#REF!</definedName>
    <definedName name="hvttt" localSheetId="5">#REF!</definedName>
    <definedName name="hvttt">#REF!</definedName>
    <definedName name="hw" localSheetId="2">[31]Sheet1!#REF!</definedName>
    <definedName name="hw" localSheetId="5">[31]Sheet1!#REF!</definedName>
    <definedName name="hw">[31]Sheet1!#REF!</definedName>
    <definedName name="Hy" localSheetId="2">'[81]Lç khoan LK1'!#REF!</definedName>
    <definedName name="Hy" localSheetId="5">'[81]Lç khoan LK1'!#REF!</definedName>
    <definedName name="Hy">'[81]Lç khoan LK1'!#REF!</definedName>
    <definedName name="I" localSheetId="7">#REF!</definedName>
    <definedName name="I" localSheetId="2">#REF!</definedName>
    <definedName name="I" localSheetId="8">#REF!</definedName>
    <definedName name="I" localSheetId="5">#REF!</definedName>
    <definedName name="I">#REF!</definedName>
    <definedName name="I_A" localSheetId="7">#REF!</definedName>
    <definedName name="I_A" localSheetId="2">#REF!</definedName>
    <definedName name="I_A" localSheetId="8">#REF!</definedName>
    <definedName name="I_A" localSheetId="5">#REF!</definedName>
    <definedName name="I_A">#REF!</definedName>
    <definedName name="I_B" localSheetId="7">#REF!</definedName>
    <definedName name="I_B" localSheetId="2">#REF!</definedName>
    <definedName name="I_B" localSheetId="8">#REF!</definedName>
    <definedName name="I_B" localSheetId="5">#REF!</definedName>
    <definedName name="I_B">#REF!</definedName>
    <definedName name="I_c" localSheetId="7">#REF!</definedName>
    <definedName name="I_c" localSheetId="2">#REF!</definedName>
    <definedName name="I_c" localSheetId="8">#REF!</definedName>
    <definedName name="I_c" localSheetId="5">#REF!</definedName>
    <definedName name="I_c">#REF!</definedName>
    <definedName name="I2É6" localSheetId="2">[5]chitimc!#REF!</definedName>
    <definedName name="I2É6" localSheetId="5">[5]chitimc!#REF!</definedName>
    <definedName name="I2É6">[5]chitimc!#REF!</definedName>
    <definedName name="Ic" localSheetId="2">[15]Girder!#REF!</definedName>
    <definedName name="Ic" localSheetId="5">[15]Girder!#REF!</definedName>
    <definedName name="Ic">[15]Girder!#REF!</definedName>
    <definedName name="IDLAB_COST" localSheetId="7">#REF!</definedName>
    <definedName name="IDLAB_COST" localSheetId="2">#REF!</definedName>
    <definedName name="IDLAB_COST" localSheetId="8">#REF!</definedName>
    <definedName name="IDLAB_COST" localSheetId="5">#REF!</definedName>
    <definedName name="IDLAB_COST">#REF!</definedName>
    <definedName name="igd" localSheetId="2">[15]Girder!#REF!</definedName>
    <definedName name="igd" localSheetId="5">[15]Girder!#REF!</definedName>
    <definedName name="igd">[15]Girder!#REF!</definedName>
    <definedName name="igs" localSheetId="2">[15]Girder!#REF!</definedName>
    <definedName name="igs" localSheetId="5">[15]Girder!#REF!</definedName>
    <definedName name="igs">[15]Girder!#REF!</definedName>
    <definedName name="II_A" localSheetId="7">#REF!</definedName>
    <definedName name="II_A" localSheetId="2">#REF!</definedName>
    <definedName name="II_A" localSheetId="8">#REF!</definedName>
    <definedName name="II_A" localSheetId="5">#REF!</definedName>
    <definedName name="II_A">#REF!</definedName>
    <definedName name="II_B" localSheetId="7">#REF!</definedName>
    <definedName name="II_B" localSheetId="2">#REF!</definedName>
    <definedName name="II_B" localSheetId="8">#REF!</definedName>
    <definedName name="II_B" localSheetId="5">#REF!</definedName>
    <definedName name="II_B">#REF!</definedName>
    <definedName name="II_c" localSheetId="7">#REF!</definedName>
    <definedName name="II_c" localSheetId="2">#REF!</definedName>
    <definedName name="II_c" localSheetId="8">#REF!</definedName>
    <definedName name="II_c" localSheetId="5">#REF!</definedName>
    <definedName name="II_c">#REF!</definedName>
    <definedName name="III_a" localSheetId="7">#REF!</definedName>
    <definedName name="III_a" localSheetId="2">#REF!</definedName>
    <definedName name="III_a" localSheetId="8">#REF!</definedName>
    <definedName name="III_a" localSheetId="5">#REF!</definedName>
    <definedName name="III_a">#REF!</definedName>
    <definedName name="III_B" localSheetId="7">#REF!</definedName>
    <definedName name="III_B" localSheetId="2">#REF!</definedName>
    <definedName name="III_B" localSheetId="8">#REF!</definedName>
    <definedName name="III_B" localSheetId="5">#REF!</definedName>
    <definedName name="III_B">#REF!</definedName>
    <definedName name="III_c" localSheetId="7">#REF!</definedName>
    <definedName name="III_c" localSheetId="2">#REF!</definedName>
    <definedName name="III_c" localSheetId="8">#REF!</definedName>
    <definedName name="III_c" localSheetId="5">#REF!</definedName>
    <definedName name="III_c">#REF!</definedName>
    <definedName name="im." localSheetId="2">'[43]So lieu chung'!#REF!</definedName>
    <definedName name="im." localSheetId="5">'[43]So lieu chung'!#REF!</definedName>
    <definedName name="im.">'[43]So lieu chung'!#REF!</definedName>
    <definedName name="IND_LAB" localSheetId="7">#REF!</definedName>
    <definedName name="IND_LAB" localSheetId="2">#REF!</definedName>
    <definedName name="IND_LAB" localSheetId="8">#REF!</definedName>
    <definedName name="IND_LAB" localSheetId="5">#REF!</definedName>
    <definedName name="IND_LAB">#REF!</definedName>
    <definedName name="INDMANP" localSheetId="7">#REF!</definedName>
    <definedName name="INDMANP" localSheetId="2">#REF!</definedName>
    <definedName name="INDMANP" localSheetId="8">#REF!</definedName>
    <definedName name="INDMANP" localSheetId="5">#REF!</definedName>
    <definedName name="INDMANP">#REF!</definedName>
    <definedName name="INF" localSheetId="2">[141]REGION!#REF!</definedName>
    <definedName name="INF" localSheetId="5">[141]REGION!#REF!</definedName>
    <definedName name="INF">[141]REGION!#REF!</definedName>
    <definedName name="Ing" localSheetId="7">#REF!</definedName>
    <definedName name="Ing" localSheetId="2">#REF!</definedName>
    <definedName name="Ing" localSheetId="8">#REF!</definedName>
    <definedName name="Ing" localSheetId="5">#REF!</definedName>
    <definedName name="Ing">#REF!</definedName>
    <definedName name="inputCosti" localSheetId="7">#REF!</definedName>
    <definedName name="inputCosti" localSheetId="2">#REF!</definedName>
    <definedName name="inputCosti" localSheetId="8">#REF!</definedName>
    <definedName name="inputCosti" localSheetId="5">#REF!</definedName>
    <definedName name="inputCosti">#REF!</definedName>
    <definedName name="inputLf" localSheetId="7">#REF!</definedName>
    <definedName name="inputLf" localSheetId="2">#REF!</definedName>
    <definedName name="inputLf" localSheetId="8">#REF!</definedName>
    <definedName name="inputLf" localSheetId="5">#REF!</definedName>
    <definedName name="inputLf">#REF!</definedName>
    <definedName name="inputWTP" localSheetId="7">#REF!</definedName>
    <definedName name="inputWTP" localSheetId="2">#REF!</definedName>
    <definedName name="inputWTP" localSheetId="8">#REF!</definedName>
    <definedName name="inputWTP" localSheetId="5">#REF!</definedName>
    <definedName name="inputWTP">#REF!</definedName>
    <definedName name="INT" localSheetId="7">#REF!</definedName>
    <definedName name="INT" localSheetId="2">#REF!</definedName>
    <definedName name="INT" localSheetId="8">#REF!</definedName>
    <definedName name="INT" localSheetId="5">#REF!</definedName>
    <definedName name="INT">#REF!</definedName>
    <definedName name="InteriorWork" localSheetId="2">'[67]DGchitiet '!#REF!</definedName>
    <definedName name="InteriorWork" localSheetId="5">'[67]DGchitiet '!#REF!</definedName>
    <definedName name="InteriorWork">'[67]DGchitiet '!#REF!</definedName>
    <definedName name="IO" localSheetId="2">'[41]COAT&amp;WRAP-QIOT-#3'!#REF!</definedName>
    <definedName name="IO" localSheetId="5">'[41]COAT&amp;WRAP-QIOT-#3'!#REF!</definedName>
    <definedName name="IO">'[41]COAT&amp;WRAP-QIOT-#3'!#REF!</definedName>
    <definedName name="iÖn_lùc_Qu_ng_ninh" localSheetId="7">#REF!</definedName>
    <definedName name="iÖn_lùc_Qu_ng_ninh" localSheetId="2">#REF!</definedName>
    <definedName name="iÖn_lùc_Qu_ng_ninh" localSheetId="8">#REF!</definedName>
    <definedName name="iÖn_lùc_Qu_ng_ninh" localSheetId="5">#REF!</definedName>
    <definedName name="iÖn_lùc_Qu_ng_ninh">#REF!</definedName>
    <definedName name="Ip" localSheetId="7">#REF!</definedName>
    <definedName name="Ip" localSheetId="2">#REF!</definedName>
    <definedName name="Ip" localSheetId="8">#REF!</definedName>
    <definedName name="Ip" localSheetId="5">#REF!</definedName>
    <definedName name="Ip">#REF!</definedName>
    <definedName name="IPX" localSheetId="2">[31]Sheet1!#REF!</definedName>
    <definedName name="IPX" localSheetId="5">[31]Sheet1!#REF!</definedName>
    <definedName name="IPX">[31]Sheet1!#REF!</definedName>
    <definedName name="IPY" localSheetId="2">[31]Sheet1!#REF!</definedName>
    <definedName name="IPY" localSheetId="5">[31]Sheet1!#REF!</definedName>
    <definedName name="IPY">[31]Sheet1!#REF!</definedName>
    <definedName name="itd1.5" localSheetId="7">#REF!</definedName>
    <definedName name="itd1.5" localSheetId="2">#REF!</definedName>
    <definedName name="itd1.5" localSheetId="8">#REF!</definedName>
    <definedName name="itd1.5" localSheetId="5">#REF!</definedName>
    <definedName name="itd1.5">#REF!</definedName>
    <definedName name="itdd1.5" localSheetId="7">#REF!</definedName>
    <definedName name="itdd1.5" localSheetId="2">#REF!</definedName>
    <definedName name="itdd1.5" localSheetId="8">#REF!</definedName>
    <definedName name="itdd1.5" localSheetId="5">#REF!</definedName>
    <definedName name="itdd1.5">#REF!</definedName>
    <definedName name="itddgoi" localSheetId="7">#REF!</definedName>
    <definedName name="itddgoi" localSheetId="2">#REF!</definedName>
    <definedName name="itddgoi" localSheetId="8">#REF!</definedName>
    <definedName name="itddgoi" localSheetId="5">#REF!</definedName>
    <definedName name="itddgoi">#REF!</definedName>
    <definedName name="itdg" localSheetId="7">#REF!</definedName>
    <definedName name="itdg" localSheetId="2">#REF!</definedName>
    <definedName name="itdg" localSheetId="8">#REF!</definedName>
    <definedName name="itdg" localSheetId="5">#REF!</definedName>
    <definedName name="itdg">#REF!</definedName>
    <definedName name="itdgoi" localSheetId="7">#REF!</definedName>
    <definedName name="itdgoi" localSheetId="2">#REF!</definedName>
    <definedName name="itdgoi" localSheetId="8">#REF!</definedName>
    <definedName name="itdgoi" localSheetId="5">#REF!</definedName>
    <definedName name="itdgoi">#REF!</definedName>
    <definedName name="ith1.5" localSheetId="7">#REF!</definedName>
    <definedName name="ith1.5" localSheetId="2">#REF!</definedName>
    <definedName name="ith1.5" localSheetId="8">#REF!</definedName>
    <definedName name="ith1.5" localSheetId="5">#REF!</definedName>
    <definedName name="ith1.5">#REF!</definedName>
    <definedName name="ithg" localSheetId="7">#REF!</definedName>
    <definedName name="ithg" localSheetId="2">#REF!</definedName>
    <definedName name="ithg" localSheetId="8">#REF!</definedName>
    <definedName name="ithg" localSheetId="5">#REF!</definedName>
    <definedName name="ithg">#REF!</definedName>
    <definedName name="ithgoi" localSheetId="7">#REF!</definedName>
    <definedName name="ithgoi" localSheetId="2">#REF!</definedName>
    <definedName name="ithgoi" localSheetId="8">#REF!</definedName>
    <definedName name="ithgoi" localSheetId="5">#REF!</definedName>
    <definedName name="ithgoi">#REF!</definedName>
    <definedName name="IWTP" localSheetId="7">#REF!</definedName>
    <definedName name="IWTP" localSheetId="2">#REF!</definedName>
    <definedName name="IWTP" localSheetId="8">#REF!</definedName>
    <definedName name="IWTP" localSheetId="5">#REF!</definedName>
    <definedName name="IWTP">#REF!</definedName>
    <definedName name="IX" localSheetId="2">[31]Sheet1!#REF!</definedName>
    <definedName name="IX" localSheetId="5">[31]Sheet1!#REF!</definedName>
    <definedName name="IX">[31]Sheet1!#REF!</definedName>
    <definedName name="ixy" localSheetId="7">#REF!</definedName>
    <definedName name="ixy" localSheetId="2">#REF!</definedName>
    <definedName name="ixy" localSheetId="8">#REF!</definedName>
    <definedName name="ixy" localSheetId="5">#REF!</definedName>
    <definedName name="ixy">#REF!</definedName>
    <definedName name="IY" localSheetId="2">[31]Sheet1!#REF!</definedName>
    <definedName name="IY" localSheetId="5">[31]Sheet1!#REF!</definedName>
    <definedName name="IY">[31]Sheet1!#REF!</definedName>
    <definedName name="j" localSheetId="7" hidden="1">{"'Sheet1'!$L$16"}</definedName>
    <definedName name="j" localSheetId="2" hidden="1">{"'Sheet1'!$L$16"}</definedName>
    <definedName name="j" localSheetId="8" hidden="1">{"'Sheet1'!$L$16"}</definedName>
    <definedName name="j" hidden="1">{"'Sheet1'!$L$16"}</definedName>
    <definedName name="J.O" localSheetId="7">#REF!</definedName>
    <definedName name="J.O" localSheetId="2">#REF!</definedName>
    <definedName name="J.O" localSheetId="8">#REF!</definedName>
    <definedName name="J.O" localSheetId="5">#REF!</definedName>
    <definedName name="J.O">#REF!</definedName>
    <definedName name="J.O_GT" localSheetId="7">#REF!</definedName>
    <definedName name="J.O_GT" localSheetId="2">#REF!</definedName>
    <definedName name="J.O_GT" localSheetId="8">#REF!</definedName>
    <definedName name="J.O_GT" localSheetId="5">#REF!</definedName>
    <definedName name="J.O_GT">#REF!</definedName>
    <definedName name="j356C8" localSheetId="7">#REF!</definedName>
    <definedName name="j356C8" localSheetId="2">#REF!</definedName>
    <definedName name="j356C8" localSheetId="8">#REF!</definedName>
    <definedName name="j356C8" localSheetId="5">#REF!</definedName>
    <definedName name="j356C8">#REF!</definedName>
    <definedName name="jhjh">[35]gVL!$P$24</definedName>
    <definedName name="jidi1" localSheetId="2">[45]Sheet1!#REF!</definedName>
    <definedName name="jidi1" localSheetId="5">[45]Sheet1!#REF!</definedName>
    <definedName name="jidi1">[45]Sheet1!#REF!</definedName>
    <definedName name="jj" localSheetId="2">[15]Girder!#REF!</definedName>
    <definedName name="jj" localSheetId="5">[15]Girder!#REF!</definedName>
    <definedName name="jj">[15]Girder!#REF!</definedName>
    <definedName name="k" localSheetId="7" hidden="1">{"'Sheet1'!$L$16"}</definedName>
    <definedName name="k" localSheetId="2" hidden="1">{"'Sheet1'!$L$16"}</definedName>
    <definedName name="k" localSheetId="8" hidden="1">{"'Sheet1'!$L$16"}</definedName>
    <definedName name="k" hidden="1">{"'Sheet1'!$L$16"}</definedName>
    <definedName name="K_L" localSheetId="7">#REF!</definedName>
    <definedName name="K_L" localSheetId="2">#REF!</definedName>
    <definedName name="K_L" localSheetId="8">#REF!</definedName>
    <definedName name="K_L" localSheetId="5">#REF!</definedName>
    <definedName name="K_L">#REF!</definedName>
    <definedName name="K0.001" localSheetId="2">[108]Sheet2!#REF!</definedName>
    <definedName name="K0.001" localSheetId="5">[108]Sheet2!#REF!</definedName>
    <definedName name="K0.001">[108]Sheet2!#REF!</definedName>
    <definedName name="K0.011" localSheetId="2">[108]Sheet2!#REF!</definedName>
    <definedName name="K0.011" localSheetId="5">[108]Sheet2!#REF!</definedName>
    <definedName name="K0.011">[108]Sheet2!#REF!</definedName>
    <definedName name="K0.101" localSheetId="2">[108]Sheet2!#REF!</definedName>
    <definedName name="K0.101" localSheetId="5">[108]Sheet2!#REF!</definedName>
    <definedName name="K0.101">[108]Sheet2!#REF!</definedName>
    <definedName name="K0.111" localSheetId="2">[108]Sheet2!#REF!</definedName>
    <definedName name="K0.111" localSheetId="5">[108]Sheet2!#REF!</definedName>
    <definedName name="K0.111">[108]Sheet2!#REF!</definedName>
    <definedName name="K0.201" localSheetId="2">[108]Sheet2!#REF!</definedName>
    <definedName name="K0.201" localSheetId="5">[108]Sheet2!#REF!</definedName>
    <definedName name="K0.201">[108]Sheet2!#REF!</definedName>
    <definedName name="K0.211" localSheetId="2">[108]Sheet2!#REF!</definedName>
    <definedName name="K0.211" localSheetId="5">[108]Sheet2!#REF!</definedName>
    <definedName name="K0.211">[108]Sheet2!#REF!</definedName>
    <definedName name="K0.301" localSheetId="2">[108]Sheet2!#REF!</definedName>
    <definedName name="K0.301" localSheetId="5">[108]Sheet2!#REF!</definedName>
    <definedName name="K0.301">[108]Sheet2!#REF!</definedName>
    <definedName name="K0.311" localSheetId="2">[108]Sheet2!#REF!</definedName>
    <definedName name="K0.311" localSheetId="5">[108]Sheet2!#REF!</definedName>
    <definedName name="K0.311">[108]Sheet2!#REF!</definedName>
    <definedName name="K0.400" localSheetId="2">[108]Sheet2!#REF!</definedName>
    <definedName name="K0.400" localSheetId="5">[108]Sheet2!#REF!</definedName>
    <definedName name="K0.400">[108]Sheet2!#REF!</definedName>
    <definedName name="K0.410" localSheetId="2">[108]Sheet2!#REF!</definedName>
    <definedName name="K0.410" localSheetId="5">[108]Sheet2!#REF!</definedName>
    <definedName name="K0.410">[108]Sheet2!#REF!</definedName>
    <definedName name="K0.501" localSheetId="2">[108]Sheet2!#REF!</definedName>
    <definedName name="K0.501" localSheetId="5">[108]Sheet2!#REF!</definedName>
    <definedName name="K0.501">[108]Sheet2!#REF!</definedName>
    <definedName name="K0.511" localSheetId="2">[108]Sheet2!#REF!</definedName>
    <definedName name="K0.511" localSheetId="5">[108]Sheet2!#REF!</definedName>
    <definedName name="K0.511">[108]Sheet2!#REF!</definedName>
    <definedName name="K0.61" localSheetId="2">[108]Sheet2!#REF!</definedName>
    <definedName name="K0.61" localSheetId="5">[108]Sheet2!#REF!</definedName>
    <definedName name="K0.61">[108]Sheet2!#REF!</definedName>
    <definedName name="K0.71" localSheetId="2">[108]Sheet2!#REF!</definedName>
    <definedName name="K0.71" localSheetId="5">[108]Sheet2!#REF!</definedName>
    <definedName name="K0.71">[108]Sheet2!#REF!</definedName>
    <definedName name="K1.001" localSheetId="2">[108]Sheet2!#REF!</definedName>
    <definedName name="K1.001" localSheetId="5">[108]Sheet2!#REF!</definedName>
    <definedName name="K1.001">[108]Sheet2!#REF!</definedName>
    <definedName name="K1.021" localSheetId="2">[108]Sheet2!#REF!</definedName>
    <definedName name="K1.021" localSheetId="5">[108]Sheet2!#REF!</definedName>
    <definedName name="K1.021">[108]Sheet2!#REF!</definedName>
    <definedName name="K1.041" localSheetId="2">[108]Sheet2!#REF!</definedName>
    <definedName name="K1.041" localSheetId="5">[108]Sheet2!#REF!</definedName>
    <definedName name="K1.041">[108]Sheet2!#REF!</definedName>
    <definedName name="K1.121" localSheetId="2">[108]Sheet2!#REF!</definedName>
    <definedName name="K1.121" localSheetId="5">[108]Sheet2!#REF!</definedName>
    <definedName name="K1.121">[108]Sheet2!#REF!</definedName>
    <definedName name="K1.201" localSheetId="2">[108]Sheet2!#REF!</definedName>
    <definedName name="K1.201" localSheetId="5">[108]Sheet2!#REF!</definedName>
    <definedName name="K1.201">[108]Sheet2!#REF!</definedName>
    <definedName name="K1.211" localSheetId="2">[108]Sheet2!#REF!</definedName>
    <definedName name="K1.211" localSheetId="5">[108]Sheet2!#REF!</definedName>
    <definedName name="K1.211">[108]Sheet2!#REF!</definedName>
    <definedName name="K1.221" localSheetId="2">[108]Sheet2!#REF!</definedName>
    <definedName name="K1.221" localSheetId="5">[108]Sheet2!#REF!</definedName>
    <definedName name="K1.221">[108]Sheet2!#REF!</definedName>
    <definedName name="K1.301" localSheetId="2">[108]Sheet2!#REF!</definedName>
    <definedName name="K1.301" localSheetId="5">[108]Sheet2!#REF!</definedName>
    <definedName name="K1.301">[108]Sheet2!#REF!</definedName>
    <definedName name="K1.321" localSheetId="2">[108]Sheet2!#REF!</definedName>
    <definedName name="K1.321" localSheetId="5">[108]Sheet2!#REF!</definedName>
    <definedName name="K1.321">[108]Sheet2!#REF!</definedName>
    <definedName name="K1.331" localSheetId="2">[108]Sheet2!#REF!</definedName>
    <definedName name="K1.331" localSheetId="5">[108]Sheet2!#REF!</definedName>
    <definedName name="K1.331">[108]Sheet2!#REF!</definedName>
    <definedName name="K1.341" localSheetId="2">[108]Sheet2!#REF!</definedName>
    <definedName name="K1.341" localSheetId="5">[108]Sheet2!#REF!</definedName>
    <definedName name="K1.341">[108]Sheet2!#REF!</definedName>
    <definedName name="K1.401" localSheetId="2">[108]Sheet2!#REF!</definedName>
    <definedName name="K1.401" localSheetId="5">[108]Sheet2!#REF!</definedName>
    <definedName name="K1.401">[108]Sheet2!#REF!</definedName>
    <definedName name="K1.411" localSheetId="2">[108]Sheet2!#REF!</definedName>
    <definedName name="K1.411" localSheetId="5">[108]Sheet2!#REF!</definedName>
    <definedName name="K1.411">[108]Sheet2!#REF!</definedName>
    <definedName name="K1.421" localSheetId="2">[108]Sheet2!#REF!</definedName>
    <definedName name="K1.421" localSheetId="5">[108]Sheet2!#REF!</definedName>
    <definedName name="K1.421">[108]Sheet2!#REF!</definedName>
    <definedName name="K1.431" localSheetId="2">[108]Sheet2!#REF!</definedName>
    <definedName name="K1.431" localSheetId="5">[108]Sheet2!#REF!</definedName>
    <definedName name="K1.431">[108]Sheet2!#REF!</definedName>
    <definedName name="K1.441" localSheetId="2">[108]Sheet2!#REF!</definedName>
    <definedName name="K1.441" localSheetId="5">[108]Sheet2!#REF!</definedName>
    <definedName name="K1.441">[108]Sheet2!#REF!</definedName>
    <definedName name="k14s" localSheetId="2">[105]chitimc!#REF!</definedName>
    <definedName name="k14s" localSheetId="5">[105]chitimc!#REF!</definedName>
    <definedName name="k14s">[105]chitimc!#REF!</definedName>
    <definedName name="K2.001" localSheetId="2">[108]Sheet2!#REF!</definedName>
    <definedName name="K2.001" localSheetId="5">[108]Sheet2!#REF!</definedName>
    <definedName name="K2.001">[108]Sheet2!#REF!</definedName>
    <definedName name="K2.011" localSheetId="2">[108]Sheet2!#REF!</definedName>
    <definedName name="K2.011" localSheetId="5">[108]Sheet2!#REF!</definedName>
    <definedName name="K2.011">[108]Sheet2!#REF!</definedName>
    <definedName name="K2.021" localSheetId="2">[108]Sheet2!#REF!</definedName>
    <definedName name="K2.021" localSheetId="5">[108]Sheet2!#REF!</definedName>
    <definedName name="K2.021">[108]Sheet2!#REF!</definedName>
    <definedName name="K2.031" localSheetId="2">[108]Sheet2!#REF!</definedName>
    <definedName name="K2.031" localSheetId="5">[108]Sheet2!#REF!</definedName>
    <definedName name="K2.031">[108]Sheet2!#REF!</definedName>
    <definedName name="K2.041" localSheetId="2">[108]Sheet2!#REF!</definedName>
    <definedName name="K2.041" localSheetId="5">[108]Sheet2!#REF!</definedName>
    <definedName name="K2.041">[108]Sheet2!#REF!</definedName>
    <definedName name="K2.101" localSheetId="2">[108]Sheet2!#REF!</definedName>
    <definedName name="K2.101" localSheetId="5">[108]Sheet2!#REF!</definedName>
    <definedName name="K2.101">[108]Sheet2!#REF!</definedName>
    <definedName name="K2.111" localSheetId="2">[108]Sheet2!#REF!</definedName>
    <definedName name="K2.111" localSheetId="5">[108]Sheet2!#REF!</definedName>
    <definedName name="K2.111">[108]Sheet2!#REF!</definedName>
    <definedName name="K2.121" localSheetId="2">[108]Sheet2!#REF!</definedName>
    <definedName name="K2.121" localSheetId="5">[108]Sheet2!#REF!</definedName>
    <definedName name="K2.121">[108]Sheet2!#REF!</definedName>
    <definedName name="K2.131" localSheetId="2">[108]Sheet2!#REF!</definedName>
    <definedName name="K2.131" localSheetId="5">[108]Sheet2!#REF!</definedName>
    <definedName name="K2.131">[108]Sheet2!#REF!</definedName>
    <definedName name="K2.141" localSheetId="2">[108]Sheet2!#REF!</definedName>
    <definedName name="K2.141" localSheetId="5">[108]Sheet2!#REF!</definedName>
    <definedName name="K2.141">[108]Sheet2!#REF!</definedName>
    <definedName name="K2.201" localSheetId="2">[108]Sheet2!#REF!</definedName>
    <definedName name="K2.201" localSheetId="5">[108]Sheet2!#REF!</definedName>
    <definedName name="K2.201">[108]Sheet2!#REF!</definedName>
    <definedName name="K2.211" localSheetId="2">[108]Sheet2!#REF!</definedName>
    <definedName name="K2.211" localSheetId="5">[108]Sheet2!#REF!</definedName>
    <definedName name="K2.211">[108]Sheet2!#REF!</definedName>
    <definedName name="K2.221" localSheetId="2">[108]Sheet2!#REF!</definedName>
    <definedName name="K2.221" localSheetId="5">[108]Sheet2!#REF!</definedName>
    <definedName name="K2.221">[108]Sheet2!#REF!</definedName>
    <definedName name="K2.231" localSheetId="2">[108]Sheet2!#REF!</definedName>
    <definedName name="K2.231" localSheetId="5">[108]Sheet2!#REF!</definedName>
    <definedName name="K2.231">[108]Sheet2!#REF!</definedName>
    <definedName name="K2.241" localSheetId="2">[108]Sheet2!#REF!</definedName>
    <definedName name="K2.241" localSheetId="5">[108]Sheet2!#REF!</definedName>
    <definedName name="K2.241">[108]Sheet2!#REF!</definedName>
    <definedName name="K2.301" localSheetId="2">[108]Sheet2!#REF!</definedName>
    <definedName name="K2.301" localSheetId="5">[108]Sheet2!#REF!</definedName>
    <definedName name="K2.301">[108]Sheet2!#REF!</definedName>
    <definedName name="K2.321" localSheetId="2">[108]Sheet2!#REF!</definedName>
    <definedName name="K2.321" localSheetId="5">[108]Sheet2!#REF!</definedName>
    <definedName name="K2.321">[108]Sheet2!#REF!</definedName>
    <definedName name="K2.341" localSheetId="2">[108]Sheet2!#REF!</definedName>
    <definedName name="K2.341" localSheetId="5">[108]Sheet2!#REF!</definedName>
    <definedName name="K2.341">[108]Sheet2!#REF!</definedName>
    <definedName name="K2.400" localSheetId="2">[108]Sheet2!#REF!</definedName>
    <definedName name="K2.400" localSheetId="5">[108]Sheet2!#REF!</definedName>
    <definedName name="K2.400">[108]Sheet2!#REF!</definedName>
    <definedName name="K2.420" localSheetId="2">[108]Sheet2!#REF!</definedName>
    <definedName name="K2.420" localSheetId="5">[108]Sheet2!#REF!</definedName>
    <definedName name="K2.420">[108]Sheet2!#REF!</definedName>
    <definedName name="K2.440" localSheetId="2">[108]Sheet2!#REF!</definedName>
    <definedName name="K2.440" localSheetId="5">[108]Sheet2!#REF!</definedName>
    <definedName name="K2.440">[108]Sheet2!#REF!</definedName>
    <definedName name="K2.500" localSheetId="2">[108]Sheet2!#REF!</definedName>
    <definedName name="K2.500" localSheetId="5">[108]Sheet2!#REF!</definedName>
    <definedName name="K2.500">[108]Sheet2!#REF!</definedName>
    <definedName name="K2.520" localSheetId="2">[108]Sheet2!#REF!</definedName>
    <definedName name="K2.520" localSheetId="5">[108]Sheet2!#REF!</definedName>
    <definedName name="K2.520">[108]Sheet2!#REF!</definedName>
    <definedName name="K2.540" localSheetId="2">[108]Sheet2!#REF!</definedName>
    <definedName name="K2.540" localSheetId="5">[108]Sheet2!#REF!</definedName>
    <definedName name="K2.540">[108]Sheet2!#REF!</definedName>
    <definedName name="k2b" localSheetId="2">#REF!</definedName>
    <definedName name="k2b" localSheetId="5">#REF!</definedName>
    <definedName name="k2b">#REF!</definedName>
    <definedName name="K3.210" localSheetId="2">[108]Sheet2!#REF!</definedName>
    <definedName name="K3.210" localSheetId="5">[108]Sheet2!#REF!</definedName>
    <definedName name="K3.210">[108]Sheet2!#REF!</definedName>
    <definedName name="K3.220" localSheetId="2">[108]Sheet2!#REF!</definedName>
    <definedName name="K3.220" localSheetId="5">[108]Sheet2!#REF!</definedName>
    <definedName name="K3.220">[108]Sheet2!#REF!</definedName>
    <definedName name="K3.230" localSheetId="2">[108]Sheet2!#REF!</definedName>
    <definedName name="K3.230" localSheetId="5">[108]Sheet2!#REF!</definedName>
    <definedName name="K3.230">[108]Sheet2!#REF!</definedName>
    <definedName name="K3.310" localSheetId="2">[108]Sheet2!#REF!</definedName>
    <definedName name="K3.310" localSheetId="5">[108]Sheet2!#REF!</definedName>
    <definedName name="K3.310">[108]Sheet2!#REF!</definedName>
    <definedName name="K3.320" localSheetId="2">[108]Sheet2!#REF!</definedName>
    <definedName name="K3.320" localSheetId="5">[108]Sheet2!#REF!</definedName>
    <definedName name="K3.320">[108]Sheet2!#REF!</definedName>
    <definedName name="K3.330" localSheetId="2">[108]Sheet2!#REF!</definedName>
    <definedName name="K3.330" localSheetId="5">[108]Sheet2!#REF!</definedName>
    <definedName name="K3.330">[108]Sheet2!#REF!</definedName>
    <definedName name="K3.410" localSheetId="2">[108]Sheet2!#REF!</definedName>
    <definedName name="K3.410" localSheetId="5">[108]Sheet2!#REF!</definedName>
    <definedName name="K3.410">[108]Sheet2!#REF!</definedName>
    <definedName name="K3.430" localSheetId="2">[108]Sheet2!#REF!</definedName>
    <definedName name="K3.430" localSheetId="5">[108]Sheet2!#REF!</definedName>
    <definedName name="K3.430">[108]Sheet2!#REF!</definedName>
    <definedName name="K3.450" localSheetId="2">[108]Sheet2!#REF!</definedName>
    <definedName name="K3.450" localSheetId="5">[108]Sheet2!#REF!</definedName>
    <definedName name="K3.450">[108]Sheet2!#REF!</definedName>
    <definedName name="K4.010" localSheetId="2">[108]Sheet2!#REF!</definedName>
    <definedName name="K4.010" localSheetId="5">[108]Sheet2!#REF!</definedName>
    <definedName name="K4.010">[108]Sheet2!#REF!</definedName>
    <definedName name="K4.020" localSheetId="2">[108]Sheet2!#REF!</definedName>
    <definedName name="K4.020" localSheetId="5">[108]Sheet2!#REF!</definedName>
    <definedName name="K4.020">[108]Sheet2!#REF!</definedName>
    <definedName name="K4.110" localSheetId="2">[108]Sheet2!#REF!</definedName>
    <definedName name="K4.110" localSheetId="5">[108]Sheet2!#REF!</definedName>
    <definedName name="K4.110">[108]Sheet2!#REF!</definedName>
    <definedName name="K4.120" localSheetId="2">[108]Sheet2!#REF!</definedName>
    <definedName name="K4.120" localSheetId="5">[108]Sheet2!#REF!</definedName>
    <definedName name="K4.120">[108]Sheet2!#REF!</definedName>
    <definedName name="K4.210" localSheetId="2">[108]Sheet2!#REF!</definedName>
    <definedName name="K4.210" localSheetId="5">[108]Sheet2!#REF!</definedName>
    <definedName name="K4.210">[108]Sheet2!#REF!</definedName>
    <definedName name="K4.220" localSheetId="2">[108]Sheet2!#REF!</definedName>
    <definedName name="K4.220" localSheetId="5">[108]Sheet2!#REF!</definedName>
    <definedName name="K4.220">[108]Sheet2!#REF!</definedName>
    <definedName name="K4.230" localSheetId="2">[108]Sheet2!#REF!</definedName>
    <definedName name="K4.230" localSheetId="5">[108]Sheet2!#REF!</definedName>
    <definedName name="K4.230">[108]Sheet2!#REF!</definedName>
    <definedName name="K4.240" localSheetId="2">[108]Sheet2!#REF!</definedName>
    <definedName name="K4.240" localSheetId="5">[108]Sheet2!#REF!</definedName>
    <definedName name="K4.240">[108]Sheet2!#REF!</definedName>
    <definedName name="KA" localSheetId="7">#REF!</definedName>
    <definedName name="KA" localSheetId="2">#REF!</definedName>
    <definedName name="KA" localSheetId="8">#REF!</definedName>
    <definedName name="KA" localSheetId="5">#REF!</definedName>
    <definedName name="KA">#REF!</definedName>
    <definedName name="KAE" localSheetId="7">#REF!</definedName>
    <definedName name="KAE" localSheetId="2">#REF!</definedName>
    <definedName name="KAE" localSheetId="8">#REF!</definedName>
    <definedName name="KAE" localSheetId="5">#REF!</definedName>
    <definedName name="KAE">#REF!</definedName>
    <definedName name="KAS" localSheetId="7">#REF!</definedName>
    <definedName name="KAS" localSheetId="2">#REF!</definedName>
    <definedName name="KAS" localSheetId="8">#REF!</definedName>
    <definedName name="KAS" localSheetId="5">#REF!</definedName>
    <definedName name="KAS">#REF!</definedName>
    <definedName name="kcdd" localSheetId="7">#REF!</definedName>
    <definedName name="kcdd" localSheetId="2">#REF!</definedName>
    <definedName name="kcdd" localSheetId="8">#REF!</definedName>
    <definedName name="kcdd" localSheetId="5">#REF!</definedName>
    <definedName name="kcdd">#REF!</definedName>
    <definedName name="KCM_TH" localSheetId="7">#REF!</definedName>
    <definedName name="KCM_TH" localSheetId="2">#REF!</definedName>
    <definedName name="KCM_TH" localSheetId="8">#REF!</definedName>
    <definedName name="KCM_TH" localSheetId="5">#REF!</definedName>
    <definedName name="KCM_TH">#REF!</definedName>
    <definedName name="kcong" localSheetId="7">#REF!</definedName>
    <definedName name="kcong" localSheetId="2">#REF!</definedName>
    <definedName name="kcong" localSheetId="8">#REF!</definedName>
    <definedName name="kcong" localSheetId="5">#REF!</definedName>
    <definedName name="kcong">#REF!</definedName>
    <definedName name="kdien" localSheetId="7">#REF!</definedName>
    <definedName name="kdien" localSheetId="2">#REF!</definedName>
    <definedName name="kdien" localSheetId="8">#REF!</definedName>
    <definedName name="kdien" localSheetId="5">#REF!</definedName>
    <definedName name="kdien">#REF!</definedName>
    <definedName name="Kepcapcacloai" localSheetId="7">#REF!</definedName>
    <definedName name="Kepcapcacloai" localSheetId="2">#REF!</definedName>
    <definedName name="Kepcapcacloai" localSheetId="8">#REF!</definedName>
    <definedName name="Kepcapcacloai" localSheetId="5">#REF!</definedName>
    <definedName name="Kepcapcacloai">#REF!</definedName>
    <definedName name="Kf">[109]Abutment!$O$14</definedName>
    <definedName name="Kg_" localSheetId="2">[26]Checksection1!#REF!</definedName>
    <definedName name="Kg_" localSheetId="5">[26]Checksection1!#REF!</definedName>
    <definedName name="Kg_">[26]Checksection1!#REF!</definedName>
    <definedName name="kh" localSheetId="7">#REF!</definedName>
    <definedName name="kh" localSheetId="2">#REF!</definedName>
    <definedName name="kh" localSheetId="8">#REF!</definedName>
    <definedName name="kh" localSheetId="5">#REF!</definedName>
    <definedName name="kh">#REF!</definedName>
    <definedName name="KH_2020" localSheetId="7">#REF!</definedName>
    <definedName name="KH_2020" localSheetId="2">#REF!</definedName>
    <definedName name="KH_2020" localSheetId="8">#REF!</definedName>
    <definedName name="KH_2020" localSheetId="5">#REF!</definedName>
    <definedName name="KH_2020">#REF!</definedName>
    <definedName name="KH_Chang" localSheetId="7">#REF!</definedName>
    <definedName name="KH_Chang" localSheetId="2">#REF!</definedName>
    <definedName name="KH_Chang" localSheetId="8">#REF!</definedName>
    <definedName name="KH_Chang" localSheetId="5">#REF!</definedName>
    <definedName name="KH_Chang">#REF!</definedName>
    <definedName name="kh3.0" localSheetId="2">[142]Sheet1!#REF!</definedName>
    <definedName name="kh3.0" localSheetId="5">[142]Sheet1!#REF!</definedName>
    <definedName name="kh3.0">[142]Sheet1!#REF!</definedName>
    <definedName name="kha" localSheetId="7">#REF!</definedName>
    <definedName name="kha" localSheetId="2">#REF!</definedName>
    <definedName name="kha" localSheetId="8">#REF!</definedName>
    <definedName name="kha" localSheetId="5">#REF!</definedName>
    <definedName name="kha">#REF!</definedName>
    <definedName name="khac">2</definedName>
    <definedName name="khanang" localSheetId="7">#REF!</definedName>
    <definedName name="khanang" localSheetId="2">#REF!</definedName>
    <definedName name="khanang" localSheetId="8">#REF!</definedName>
    <definedName name="khanang" localSheetId="5">#REF!</definedName>
    <definedName name="khanang">#REF!</definedName>
    <definedName name="Khanhdonnoitrunggiannoidieuchinh" localSheetId="7">#REF!</definedName>
    <definedName name="Khanhdonnoitrunggiannoidieuchinh" localSheetId="2">#REF!</definedName>
    <definedName name="Khanhdonnoitrunggiannoidieuchinh" localSheetId="8">#REF!</definedName>
    <definedName name="Khanhdonnoitrunggiannoidieuchinh" localSheetId="5">#REF!</definedName>
    <definedName name="Khanhdonnoitrunggiannoidieuchinh">#REF!</definedName>
    <definedName name="kheve">'[143]Gia VL'!$C$30</definedName>
    <definedName name="khoan">'[20]he so'!$B$9</definedName>
    <definedName name="khoannhoi" localSheetId="7">#REF!</definedName>
    <definedName name="khoannhoi" localSheetId="2">#REF!</definedName>
    <definedName name="khoannhoi" localSheetId="8">#REF!</definedName>
    <definedName name="khoannhoi" localSheetId="5">#REF!</definedName>
    <definedName name="khoannhoi">#REF!</definedName>
    <definedName name="Khocau" localSheetId="2">'[36]Xuly Data'!#REF!</definedName>
    <definedName name="Khocau" localSheetId="5">'[36]Xuly Data'!#REF!</definedName>
    <definedName name="Khocau">'[36]Xuly Data'!#REF!</definedName>
    <definedName name="KHOI_LUONG_DAT_DAO_DAP" localSheetId="7">#REF!</definedName>
    <definedName name="KHOI_LUONG_DAT_DAO_DAP" localSheetId="2">#REF!</definedName>
    <definedName name="KHOI_LUONG_DAT_DAO_DAP" localSheetId="8">#REF!</definedName>
    <definedName name="KHOI_LUONG_DAT_DAO_DAP" localSheetId="5">#REF!</definedName>
    <definedName name="KHOI_LUONG_DAT_DAO_DAP">#REF!</definedName>
    <definedName name="khong" localSheetId="7">#REF!</definedName>
    <definedName name="khong" localSheetId="2">#REF!</definedName>
    <definedName name="khong" localSheetId="8">#REF!</definedName>
    <definedName name="khong" localSheetId="5">#REF!</definedName>
    <definedName name="khong">#REF!</definedName>
    <definedName name="Khong_can_doi" localSheetId="7">#REF!</definedName>
    <definedName name="Khong_can_doi" localSheetId="2">#REF!</definedName>
    <definedName name="Khong_can_doi" localSheetId="8">#REF!</definedName>
    <definedName name="Khong_can_doi" localSheetId="5">#REF!</definedName>
    <definedName name="Khong_can_doi">#REF!</definedName>
    <definedName name="khongtruotgia" localSheetId="7" hidden="1">{"'Sheet1'!$L$16"}</definedName>
    <definedName name="khongtruotgia" localSheetId="2" hidden="1">{"'Sheet1'!$L$16"}</definedName>
    <definedName name="khongtruotgia" localSheetId="8" hidden="1">{"'Sheet1'!$L$16"}</definedName>
    <definedName name="khongtruotgia" hidden="1">{"'Sheet1'!$L$16"}</definedName>
    <definedName name="kich250" localSheetId="7">#REF!</definedName>
    <definedName name="kich250" localSheetId="2">#REF!</definedName>
    <definedName name="kich250" localSheetId="8">#REF!</definedName>
    <definedName name="kich250" localSheetId="5">#REF!</definedName>
    <definedName name="kich250">#REF!</definedName>
    <definedName name="kich500" localSheetId="7">#REF!</definedName>
    <definedName name="kich500" localSheetId="2">#REF!</definedName>
    <definedName name="kich500" localSheetId="8">#REF!</definedName>
    <definedName name="kich500" localSheetId="5">#REF!</definedName>
    <definedName name="kich500">#REF!</definedName>
    <definedName name="kiem" localSheetId="7">#REF!</definedName>
    <definedName name="kiem" localSheetId="2">#REF!</definedName>
    <definedName name="kiem" localSheetId="8">#REF!</definedName>
    <definedName name="kiem" localSheetId="5">#REF!</definedName>
    <definedName name="kiem">#REF!</definedName>
    <definedName name="Kiem_tra_trung_ten" localSheetId="7">#REF!</definedName>
    <definedName name="Kiem_tra_trung_ten" localSheetId="2">#REF!</definedName>
    <definedName name="Kiem_tra_trung_ten" localSheetId="8">#REF!</definedName>
    <definedName name="Kiem_tra_trung_ten" localSheetId="5">#REF!</definedName>
    <definedName name="Kiem_tra_trung_ten">#REF!</definedName>
    <definedName name="KINH_PHI_DEN_BU" localSheetId="7">#REF!</definedName>
    <definedName name="KINH_PHI_DEN_BU" localSheetId="2">#REF!</definedName>
    <definedName name="KINH_PHI_DEN_BU" localSheetId="8">#REF!</definedName>
    <definedName name="KINH_PHI_DEN_BU" localSheetId="5">#REF!</definedName>
    <definedName name="KINH_PHI_DEN_BU">#REF!</definedName>
    <definedName name="KINH_PHI_DZ0.4KV" localSheetId="7">#REF!</definedName>
    <definedName name="KINH_PHI_DZ0.4KV" localSheetId="2">#REF!</definedName>
    <definedName name="KINH_PHI_DZ0.4KV" localSheetId="8">#REF!</definedName>
    <definedName name="KINH_PHI_DZ0.4KV" localSheetId="5">#REF!</definedName>
    <definedName name="KINH_PHI_DZ0.4KV">#REF!</definedName>
    <definedName name="KINH_PHI_KHAO_SAT__LAP_BCNCKT__TKKTTC" localSheetId="7">#REF!</definedName>
    <definedName name="KINH_PHI_KHAO_SAT__LAP_BCNCKT__TKKTTC" localSheetId="2">#REF!</definedName>
    <definedName name="KINH_PHI_KHAO_SAT__LAP_BCNCKT__TKKTTC" localSheetId="8">#REF!</definedName>
    <definedName name="KINH_PHI_KHAO_SAT__LAP_BCNCKT__TKKTTC" localSheetId="5">#REF!</definedName>
    <definedName name="KINH_PHI_KHAO_SAT__LAP_BCNCKT__TKKTTC">#REF!</definedName>
    <definedName name="KINH_PHI_KHO_BAI" localSheetId="7">#REF!</definedName>
    <definedName name="KINH_PHI_KHO_BAI" localSheetId="2">#REF!</definedName>
    <definedName name="KINH_PHI_KHO_BAI" localSheetId="8">#REF!</definedName>
    <definedName name="KINH_PHI_KHO_BAI" localSheetId="5">#REF!</definedName>
    <definedName name="KINH_PHI_KHO_BAI">#REF!</definedName>
    <definedName name="KINH_PHI_TBA" localSheetId="7">#REF!</definedName>
    <definedName name="KINH_PHI_TBA" localSheetId="2">#REF!</definedName>
    <definedName name="KINH_PHI_TBA" localSheetId="8">#REF!</definedName>
    <definedName name="KINH_PHI_TBA" localSheetId="5">#REF!</definedName>
    <definedName name="KINH_PHI_TBA">#REF!</definedName>
    <definedName name="Kinhcan" localSheetId="2">[126]DSCBCNV!#REF!</definedName>
    <definedName name="Kinhcan" localSheetId="5">[126]DSCBCNV!#REF!</definedName>
    <definedName name="Kinhcan">[126]DSCBCNV!#REF!</definedName>
    <definedName name="kk" localSheetId="2">[15]Girder!#REF!</definedName>
    <definedName name="kk" localSheetId="5">[15]Girder!#REF!</definedName>
    <definedName name="kk">[15]Girder!#REF!</definedName>
    <definedName name="KKE_Sheet10_List" localSheetId="7">#REF!</definedName>
    <definedName name="KKE_Sheet10_List" localSheetId="2">#REF!</definedName>
    <definedName name="KKE_Sheet10_List" localSheetId="8">#REF!</definedName>
    <definedName name="KKE_Sheet10_List" localSheetId="5">#REF!</definedName>
    <definedName name="KKE_Sheet10_List">#REF!</definedName>
    <definedName name="KL" localSheetId="7">#REF!</definedName>
    <definedName name="KL" localSheetId="2">#REF!</definedName>
    <definedName name="KL" localSheetId="8">#REF!</definedName>
    <definedName name="KL" localSheetId="5">#REF!</definedName>
    <definedName name="KL">#REF!</definedName>
    <definedName name="KL_C">[113]Sum!$F$1</definedName>
    <definedName name="KL_LUYKE">'[128]Bieu I - 1_NS tinh LIVE'!$BF:$BF</definedName>
    <definedName name="kl_ME" localSheetId="7">#REF!</definedName>
    <definedName name="kl_ME" localSheetId="2">#REF!</definedName>
    <definedName name="kl_ME" localSheetId="8">#REF!</definedName>
    <definedName name="kl_ME" localSheetId="5">#REF!</definedName>
    <definedName name="kl_ME">#REF!</definedName>
    <definedName name="KL_NAMNAY">'[128]Bieu I - 1_NS tinh LIVE'!$BG:$BG</definedName>
    <definedName name="KLC" localSheetId="7">#REF!</definedName>
    <definedName name="KLC" localSheetId="2">#REF!</definedName>
    <definedName name="KLC" localSheetId="8">#REF!</definedName>
    <definedName name="KLC" localSheetId="5">#REF!</definedName>
    <definedName name="KLC">#REF!</definedName>
    <definedName name="kldd1p" localSheetId="2">'[5]#REF'!#REF!</definedName>
    <definedName name="kldd1p" localSheetId="5">'[5]#REF'!#REF!</definedName>
    <definedName name="kldd1p">'[5]#REF'!#REF!</definedName>
    <definedName name="kldd3p" localSheetId="2">'[5]lam-moi'!#REF!</definedName>
    <definedName name="kldd3p" localSheetId="5">'[5]lam-moi'!#REF!</definedName>
    <definedName name="kldd3p">'[5]lam-moi'!#REF!</definedName>
    <definedName name="klg" localSheetId="7">#REF!</definedName>
    <definedName name="klg" localSheetId="2">#REF!</definedName>
    <definedName name="klg" localSheetId="8">#REF!</definedName>
    <definedName name="klg" localSheetId="5">#REF!</definedName>
    <definedName name="klg">#REF!</definedName>
    <definedName name="KLGT1" localSheetId="2">[12]BK04!#REF!</definedName>
    <definedName name="KLGT1" localSheetId="5">[12]BK04!#REF!</definedName>
    <definedName name="KLGT1">[12]BK04!#REF!</definedName>
    <definedName name="KLGT2" localSheetId="2">[12]BK04!#REF!</definedName>
    <definedName name="KLGT2" localSheetId="5">[12]BK04!#REF!</definedName>
    <definedName name="KLGT2">[12]BK04!#REF!</definedName>
    <definedName name="KLGT3" localSheetId="2">[12]BK04!#REF!</definedName>
    <definedName name="KLGT3" localSheetId="5">[12]BK04!#REF!</definedName>
    <definedName name="KLGT3">[12]BK04!#REF!</definedName>
    <definedName name="KLTHDN" localSheetId="7">#REF!</definedName>
    <definedName name="KLTHDN" localSheetId="2">#REF!</definedName>
    <definedName name="KLTHDN" localSheetId="8">#REF!</definedName>
    <definedName name="KLTHDN" localSheetId="5">#REF!</definedName>
    <definedName name="KLTHDN">#REF!</definedName>
    <definedName name="KLtru" localSheetId="2">[16]CHITIET!#REF!</definedName>
    <definedName name="KLtru" localSheetId="5">[16]CHITIET!#REF!</definedName>
    <definedName name="KLtru">[16]CHITIET!#REF!</definedName>
    <definedName name="KLVANKHUON" localSheetId="7">#REF!</definedName>
    <definedName name="KLVANKHUON" localSheetId="2">#REF!</definedName>
    <definedName name="KLVANKHUON" localSheetId="8">#REF!</definedName>
    <definedName name="KLVANKHUON" localSheetId="5">#REF!</definedName>
    <definedName name="KLVANKHUON">#REF!</definedName>
    <definedName name="kmong" localSheetId="2">[5]giathanh1!#REF!</definedName>
    <definedName name="kmong" localSheetId="5">[5]giathanh1!#REF!</definedName>
    <definedName name="kmong">[5]giathanh1!#REF!</definedName>
    <definedName name="kn" localSheetId="2">[142]Sheet1!#REF!</definedName>
    <definedName name="kn" localSheetId="5">[142]Sheet1!#REF!</definedName>
    <definedName name="kn">[142]Sheet1!#REF!</definedName>
    <definedName name="Kng" localSheetId="7">#REF!</definedName>
    <definedName name="Kng" localSheetId="2">#REF!</definedName>
    <definedName name="Kng" localSheetId="8">#REF!</definedName>
    <definedName name="Kng" localSheetId="5">#REF!</definedName>
    <definedName name="Kng">#REF!</definedName>
    <definedName name="kno">[74]gVL!$Q$48</definedName>
    <definedName name="KP" localSheetId="7">#REF!</definedName>
    <definedName name="KP" localSheetId="2">#REF!</definedName>
    <definedName name="KP" localSheetId="8">#REF!</definedName>
    <definedName name="KP" localSheetId="5">#REF!</definedName>
    <definedName name="KP">#REF!</definedName>
    <definedName name="kp1ph" localSheetId="7">#REF!</definedName>
    <definedName name="kp1ph" localSheetId="2">#REF!</definedName>
    <definedName name="kp1ph" localSheetId="8">#REF!</definedName>
    <definedName name="kp1ph" localSheetId="5">#REF!</definedName>
    <definedName name="kp1ph">#REF!</definedName>
    <definedName name="KQ_Truong" localSheetId="7">#REF!</definedName>
    <definedName name="KQ_Truong" localSheetId="2">#REF!</definedName>
    <definedName name="KQ_Truong" localSheetId="8">#REF!</definedName>
    <definedName name="KQ_Truong" localSheetId="5">#REF!</definedName>
    <definedName name="KQ_Truong">#REF!</definedName>
    <definedName name="Ks" localSheetId="7">#REF!</definedName>
    <definedName name="Ks" localSheetId="2">#REF!</definedName>
    <definedName name="Ks" localSheetId="8">#REF!</definedName>
    <definedName name="Ks" localSheetId="5">#REF!</definedName>
    <definedName name="Ks">#REF!</definedName>
    <definedName name="ksbn" localSheetId="7" hidden="1">{"'Sheet1'!$L$16"}</definedName>
    <definedName name="ksbn" localSheetId="2" hidden="1">{"'Sheet1'!$L$16"}</definedName>
    <definedName name="ksbn" localSheetId="8" hidden="1">{"'Sheet1'!$L$16"}</definedName>
    <definedName name="ksbn" hidden="1">{"'Sheet1'!$L$16"}</definedName>
    <definedName name="kshn" localSheetId="7" hidden="1">{"'Sheet1'!$L$16"}</definedName>
    <definedName name="kshn" localSheetId="2" hidden="1">{"'Sheet1'!$L$16"}</definedName>
    <definedName name="kshn" localSheetId="8" hidden="1">{"'Sheet1'!$L$16"}</definedName>
    <definedName name="kshn" hidden="1">{"'Sheet1'!$L$16"}</definedName>
    <definedName name="ksls" localSheetId="7" hidden="1">{"'Sheet1'!$L$16"}</definedName>
    <definedName name="ksls" localSheetId="2" hidden="1">{"'Sheet1'!$L$16"}</definedName>
    <definedName name="ksls" localSheetId="8" hidden="1">{"'Sheet1'!$L$16"}</definedName>
    <definedName name="ksls" hidden="1">{"'Sheet1'!$L$16"}</definedName>
    <definedName name="KSTK" localSheetId="7">#REF!</definedName>
    <definedName name="KSTK" localSheetId="2">#REF!</definedName>
    <definedName name="KSTK" localSheetId="8">#REF!</definedName>
    <definedName name="KSTK" localSheetId="5">#REF!</definedName>
    <definedName name="KSTK">#REF!</definedName>
    <definedName name="Kte" localSheetId="7">#REF!</definedName>
    <definedName name="Kte" localSheetId="2">#REF!</definedName>
    <definedName name="Kte" localSheetId="8">#REF!</definedName>
    <definedName name="Kte" localSheetId="5">#REF!</definedName>
    <definedName name="Kte">#REF!</definedName>
    <definedName name="KTHD" localSheetId="2">'[144]khung ten TD'!#REF!</definedName>
    <definedName name="KTHD" localSheetId="5">'[144]khung ten TD'!#REF!</definedName>
    <definedName name="KTHD">'[144]khung ten TD'!#REF!</definedName>
    <definedName name="KtraXau">'[97]Noisuy-LLL'!$C$1</definedName>
    <definedName name="KVC" localSheetId="7">#REF!</definedName>
    <definedName name="KVC" localSheetId="2">#REF!</definedName>
    <definedName name="KVC" localSheetId="8">#REF!</definedName>
    <definedName name="KVC" localSheetId="5">#REF!</definedName>
    <definedName name="KVC">#REF!</definedName>
    <definedName name="Kxc" localSheetId="7">#REF!</definedName>
    <definedName name="Kxc" localSheetId="2">#REF!</definedName>
    <definedName name="Kxc" localSheetId="8">#REF!</definedName>
    <definedName name="Kxc" localSheetId="5">#REF!</definedName>
    <definedName name="Kxc">#REF!</definedName>
    <definedName name="Kxp" localSheetId="7">#REF!</definedName>
    <definedName name="Kxp" localSheetId="2">#REF!</definedName>
    <definedName name="Kxp" localSheetId="8">#REF!</definedName>
    <definedName name="Kxp" localSheetId="5">#REF!</definedName>
    <definedName name="Kxp">#REF!</definedName>
    <definedName name="l" localSheetId="7" hidden="1">{"'Sheet1'!$L$16"}</definedName>
    <definedName name="l" localSheetId="2" hidden="1">{"'Sheet1'!$L$16"}</definedName>
    <definedName name="l" localSheetId="8" hidden="1">{"'Sheet1'!$L$16"}</definedName>
    <definedName name="l" hidden="1">{"'Sheet1'!$L$16"}</definedName>
    <definedName name="l_1" localSheetId="7">#REF!</definedName>
    <definedName name="l_1" localSheetId="2">#REF!</definedName>
    <definedName name="l_1" localSheetId="8">#REF!</definedName>
    <definedName name="l_1" localSheetId="5">#REF!</definedName>
    <definedName name="l_1">#REF!</definedName>
    <definedName name="L_mong" localSheetId="7">#REF!</definedName>
    <definedName name="L_mong" localSheetId="2">#REF!</definedName>
    <definedName name="L_mong" localSheetId="8">#REF!</definedName>
    <definedName name="L_mong" localSheetId="5">#REF!</definedName>
    <definedName name="L_mong">#REF!</definedName>
    <definedName name="L63x6">5800</definedName>
    <definedName name="laisuat" localSheetId="7">#REF!</definedName>
    <definedName name="laisuat" localSheetId="2">#REF!</definedName>
    <definedName name="laisuat" localSheetId="8">#REF!</definedName>
    <definedName name="laisuat" localSheetId="5">#REF!</definedName>
    <definedName name="laisuat">#REF!</definedName>
    <definedName name="Laivay" localSheetId="7">#REF!</definedName>
    <definedName name="Laivay" localSheetId="2">#REF!</definedName>
    <definedName name="Laivay" localSheetId="8">#REF!</definedName>
    <definedName name="Laivay" localSheetId="5">#REF!</definedName>
    <definedName name="Laivay">#REF!</definedName>
    <definedName name="laj" localSheetId="2">[31]Sheet1!#REF!</definedName>
    <definedName name="laj" localSheetId="5">[31]Sheet1!#REF!</definedName>
    <definedName name="laj">[31]Sheet1!#REF!</definedName>
    <definedName name="Lan" localSheetId="7">{"Thuxm2.xls","Sheet1"}</definedName>
    <definedName name="Lan" localSheetId="2">{"Thuxm2.xls","Sheet1"}</definedName>
    <definedName name="Lan" localSheetId="8">{"Thuxm2.xls","Sheet1"}</definedName>
    <definedName name="Lan">{"Thuxm2.xls","Sheet1"}</definedName>
    <definedName name="langson" localSheetId="7" hidden="1">{"'Sheet1'!$L$16"}</definedName>
    <definedName name="langson" localSheetId="2" hidden="1">{"'Sheet1'!$L$16"}</definedName>
    <definedName name="langson" localSheetId="8" hidden="1">{"'Sheet1'!$L$16"}</definedName>
    <definedName name="langson" hidden="1">{"'Sheet1'!$L$16"}</definedName>
    <definedName name="lanhto" localSheetId="7">#REF!</definedName>
    <definedName name="lanhto" localSheetId="2">#REF!</definedName>
    <definedName name="lanhto" localSheetId="8">#REF!</definedName>
    <definedName name="lanhto" localSheetId="5">#REF!</definedName>
    <definedName name="lanhto">#REF!</definedName>
    <definedName name="LaoLapDam" localSheetId="2">[16]TDinh!#REF!</definedName>
    <definedName name="LaoLapDam" localSheetId="5">[16]TDinh!#REF!</definedName>
    <definedName name="LaoLapDam">[16]TDinh!#REF!</definedName>
    <definedName name="LAP_DAT_TBA" localSheetId="7">#REF!</definedName>
    <definedName name="LAP_DAT_TBA" localSheetId="2">#REF!</definedName>
    <definedName name="LAP_DAT_TBA" localSheetId="8">#REF!</definedName>
    <definedName name="LAP_DAT_TBA" localSheetId="5">#REF!</definedName>
    <definedName name="LAP_DAT_TBA">#REF!</definedName>
    <definedName name="lb" localSheetId="2">[15]Girder!#REF!</definedName>
    <definedName name="lb" localSheetId="5">[15]Girder!#REF!</definedName>
    <definedName name="lb">[15]Girder!#REF!</definedName>
    <definedName name="lb1." localSheetId="2">'[43]So lieu chung'!#REF!</definedName>
    <definedName name="lb1." localSheetId="5">'[43]So lieu chung'!#REF!</definedName>
    <definedName name="lb1.">'[43]So lieu chung'!#REF!</definedName>
    <definedName name="lb2." localSheetId="2">'[43]So lieu chung'!#REF!</definedName>
    <definedName name="lb2." localSheetId="5">'[43]So lieu chung'!#REF!</definedName>
    <definedName name="lb2.">'[43]So lieu chung'!#REF!</definedName>
    <definedName name="LBS_22">107800000</definedName>
    <definedName name="Lc" localSheetId="2">[15]Girder!#REF!</definedName>
    <definedName name="Lc" localSheetId="5">[15]Girder!#REF!</definedName>
    <definedName name="Lc">[15]Girder!#REF!</definedName>
    <definedName name="LC_TOTAL" localSheetId="2">'[111]BOQ-1'!#REF!</definedName>
    <definedName name="LC_TOTAL" localSheetId="5">'[111]BOQ-1'!#REF!</definedName>
    <definedName name="LC_TOTAL">'[111]BOQ-1'!#REF!</definedName>
    <definedName name="LC5_total" localSheetId="7">#REF!</definedName>
    <definedName name="LC5_total" localSheetId="2">#REF!</definedName>
    <definedName name="LC5_total" localSheetId="8">#REF!</definedName>
    <definedName name="LC5_total" localSheetId="5">#REF!</definedName>
    <definedName name="LC5_total">#REF!</definedName>
    <definedName name="LC6_total" localSheetId="7">#REF!</definedName>
    <definedName name="LC6_total" localSheetId="2">#REF!</definedName>
    <definedName name="LC6_total" localSheetId="8">#REF!</definedName>
    <definedName name="LC6_total" localSheetId="5">#REF!</definedName>
    <definedName name="LC6_total">#REF!</definedName>
    <definedName name="LCN">'[122]GVL-NC-M'!$A$90:$F$119</definedName>
    <definedName name="lcoc" localSheetId="7">#REF!</definedName>
    <definedName name="lcoc" localSheetId="2">#REF!</definedName>
    <definedName name="lcoc" localSheetId="8">#REF!</definedName>
    <definedName name="lcoc" localSheetId="5">#REF!</definedName>
    <definedName name="lcoc">#REF!</definedName>
    <definedName name="Ld" localSheetId="7">#REF!</definedName>
    <definedName name="Ld" localSheetId="2">#REF!</definedName>
    <definedName name="Ld" localSheetId="8">#REF!</definedName>
    <definedName name="Ld" localSheetId="5">#REF!</definedName>
    <definedName name="Ld">#REF!</definedName>
    <definedName name="Lf" localSheetId="2">'[90]Check C'!#REF!</definedName>
    <definedName name="Lf" localSheetId="5">'[90]Check C'!#REF!</definedName>
    <definedName name="Lf">'[90]Check C'!#REF!</definedName>
    <definedName name="LFX" localSheetId="2">[31]Sheet1!#REF!</definedName>
    <definedName name="LFX" localSheetId="5">[31]Sheet1!#REF!</definedName>
    <definedName name="LFX">[31]Sheet1!#REF!</definedName>
    <definedName name="LFY" localSheetId="2">[31]Sheet1!#REF!</definedName>
    <definedName name="LFY" localSheetId="5">[31]Sheet1!#REF!</definedName>
    <definedName name="LFY">[31]Sheet1!#REF!</definedName>
    <definedName name="LH">[96]Pier!$E$230:$E$235</definedName>
    <definedName name="LHD">[96]Pier!$E$272:$E$277</definedName>
    <definedName name="LHDS">[96]Pier!$E$284:$E$289</definedName>
    <definedName name="LHS">[96]Pier!$E$218:$E$223</definedName>
    <definedName name="LI" localSheetId="2">[31]Sheet1!#REF!</definedName>
    <definedName name="LI" localSheetId="5">[31]Sheet1!#REF!</definedName>
    <definedName name="LI">[31]Sheet1!#REF!</definedName>
    <definedName name="LIET_KE_VI_TRI_DZ0.4KV" localSheetId="7">#REF!</definedName>
    <definedName name="LIET_KE_VI_TRI_DZ0.4KV" localSheetId="2">#REF!</definedName>
    <definedName name="LIET_KE_VI_TRI_DZ0.4KV" localSheetId="8">#REF!</definedName>
    <definedName name="LIET_KE_VI_TRI_DZ0.4KV" localSheetId="5">#REF!</definedName>
    <definedName name="LIET_KE_VI_TRI_DZ0.4KV">#REF!</definedName>
    <definedName name="LIET_KE_VI_TRI_DZ22KV" localSheetId="7">#REF!</definedName>
    <definedName name="LIET_KE_VI_TRI_DZ22KV" localSheetId="2">#REF!</definedName>
    <definedName name="LIET_KE_VI_TRI_DZ22KV" localSheetId="8">#REF!</definedName>
    <definedName name="LIET_KE_VI_TRI_DZ22KV" localSheetId="5">#REF!</definedName>
    <definedName name="LIET_KE_VI_TRI_DZ22KV">#REF!</definedName>
    <definedName name="lj" localSheetId="2">[31]Sheet1!#REF!</definedName>
    <definedName name="lj" localSheetId="5">[31]Sheet1!#REF!</definedName>
    <definedName name="lj">[31]Sheet1!#REF!</definedName>
    <definedName name="lk" localSheetId="7" hidden="1">#REF!</definedName>
    <definedName name="lk" localSheetId="2" hidden="1">#REF!</definedName>
    <definedName name="lk" localSheetId="8" hidden="1">#REF!</definedName>
    <definedName name="lk" localSheetId="5" hidden="1">#REF!</definedName>
    <definedName name="lk" hidden="1">#REF!</definedName>
    <definedName name="LK_hathe" localSheetId="7">#REF!</definedName>
    <definedName name="LK_hathe" localSheetId="2">#REF!</definedName>
    <definedName name="LK_hathe" localSheetId="8">#REF!</definedName>
    <definedName name="LK_hathe" localSheetId="5">#REF!</definedName>
    <definedName name="LK_hathe">#REF!</definedName>
    <definedName name="lkjjjjjj" localSheetId="2">[45]Sheet1!#REF!</definedName>
    <definedName name="lkjjjjjj" localSheetId="5">[45]Sheet1!#REF!</definedName>
    <definedName name="lkjjjjjj">[45]Sheet1!#REF!</definedName>
    <definedName name="ll">[35]gVL!$P$39</definedName>
    <definedName name="LLD">[96]Pier!$D$272:$D$277</definedName>
    <definedName name="LLDS">[96]Pier!$D$284:$D$289</definedName>
    <definedName name="LLS">[96]Pier!$D$218:$D$223</definedName>
    <definedName name="Lmk" localSheetId="7">#REF!</definedName>
    <definedName name="Lmk" localSheetId="2">#REF!</definedName>
    <definedName name="Lmk" localSheetId="8">#REF!</definedName>
    <definedName name="Lmk" localSheetId="5">#REF!</definedName>
    <definedName name="Lmk">#REF!</definedName>
    <definedName name="LN" localSheetId="7">#REF!</definedName>
    <definedName name="LN" localSheetId="2">#REF!</definedName>
    <definedName name="LN" localSheetId="8">#REF!</definedName>
    <definedName name="LN" localSheetId="5">#REF!</definedName>
    <definedName name="LN">#REF!</definedName>
    <definedName name="lnhuan" localSheetId="2">[77]GiaVL!#REF!</definedName>
    <definedName name="lnhuan" localSheetId="5">[77]GiaVL!#REF!</definedName>
    <definedName name="lnhuan">[77]GiaVL!#REF!</definedName>
    <definedName name="Lnsc" localSheetId="7">#REF!</definedName>
    <definedName name="Lnsc" localSheetId="2">#REF!</definedName>
    <definedName name="Lnsc" localSheetId="8">#REF!</definedName>
    <definedName name="Lnsc" localSheetId="5">#REF!</definedName>
    <definedName name="Lnsc">#REF!</definedName>
    <definedName name="lntt" localSheetId="7">#REF!</definedName>
    <definedName name="lntt" localSheetId="2">#REF!</definedName>
    <definedName name="lntt" localSheetId="8">#REF!</definedName>
    <definedName name="lntt" localSheetId="5">#REF!</definedName>
    <definedName name="lntt">#REF!</definedName>
    <definedName name="Lo" localSheetId="7">#REF!</definedName>
    <definedName name="Lo" localSheetId="2">#REF!</definedName>
    <definedName name="Lo" localSheetId="8">#REF!</definedName>
    <definedName name="Lo" localSheetId="5">#REF!</definedName>
    <definedName name="Lo">#REF!</definedName>
    <definedName name="Loai">'[128]Bieu I - 1_NS tinh LIVE'!$F:$F</definedName>
    <definedName name="LOAI_DUONG" localSheetId="7">#REF!</definedName>
    <definedName name="LOAI_DUONG" localSheetId="2">#REF!</definedName>
    <definedName name="LOAI_DUONG" localSheetId="8">#REF!</definedName>
    <definedName name="LOAI_DUONG" localSheetId="5">#REF!</definedName>
    <definedName name="LOAI_DUONG">#REF!</definedName>
    <definedName name="Loai_TD" localSheetId="7">#REF!</definedName>
    <definedName name="Loai_TD" localSheetId="2">#REF!</definedName>
    <definedName name="Loai_TD" localSheetId="8">#REF!</definedName>
    <definedName name="Loai_TD" localSheetId="5">#REF!</definedName>
    <definedName name="Loai_TD">#REF!</definedName>
    <definedName name="Loaiday">[145]LoaiDay!$B$3:$D$10</definedName>
    <definedName name="LOCATION">[64]LEGEND!$D$7</definedName>
    <definedName name="lón2">[146]Temp!$B$3</definedName>
    <definedName name="lón3">[146]Temp!$B$4</definedName>
    <definedName name="lón5">[146]Temp!$B$6</definedName>
    <definedName name="long" localSheetId="7">#REF!</definedName>
    <definedName name="long" localSheetId="2">#REF!</definedName>
    <definedName name="long" localSheetId="8">#REF!</definedName>
    <definedName name="long" localSheetId="5">#REF!</definedName>
    <definedName name="long">#REF!</definedName>
    <definedName name="lonhuan" localSheetId="2">[77]GiaVL!#REF!</definedName>
    <definedName name="lonhuan" localSheetId="5">[77]GiaVL!#REF!</definedName>
    <definedName name="lonhuan">[77]GiaVL!#REF!</definedName>
    <definedName name="LOSS" localSheetId="2">[26]Checksection1!#REF!</definedName>
    <definedName name="LOSS" localSheetId="5">[26]Checksection1!#REF!</definedName>
    <definedName name="LOSS">[26]Checksection1!#REF!</definedName>
    <definedName name="Lp">[109]Abutment!$O$9</definedName>
    <definedName name="LRMC" localSheetId="7">#REF!</definedName>
    <definedName name="LRMC" localSheetId="2">#REF!</definedName>
    <definedName name="LRMC" localSheetId="8">#REF!</definedName>
    <definedName name="LRMC" localSheetId="5">#REF!</definedName>
    <definedName name="LRMC">#REF!</definedName>
    <definedName name="ls" localSheetId="2">[109]Abutment!#REF!</definedName>
    <definedName name="ls" localSheetId="5">[109]Abutment!#REF!</definedName>
    <definedName name="ls">[109]Abutment!#REF!</definedName>
    <definedName name="lsbn" localSheetId="2">[15]Girder!#REF!</definedName>
    <definedName name="lsbn" localSheetId="5">[15]Girder!#REF!</definedName>
    <definedName name="lsbn">[15]Girder!#REF!</definedName>
    <definedName name="lset" localSheetId="2">[15]Girder!#REF!</definedName>
    <definedName name="lset" localSheetId="5">[15]Girder!#REF!</definedName>
    <definedName name="lset">[15]Girder!#REF!</definedName>
    <definedName name="lsp" localSheetId="2">[109]Abutment!#REF!</definedName>
    <definedName name="lsp" localSheetId="5">[109]Abutment!#REF!</definedName>
    <definedName name="lsp">[109]Abutment!#REF!</definedName>
    <definedName name="lsr" localSheetId="2">[109]Abutment!#REF!</definedName>
    <definedName name="lsr" localSheetId="5">[109]Abutment!#REF!</definedName>
    <definedName name="lsr">[109]Abutment!#REF!</definedName>
    <definedName name="lss" localSheetId="2">[109]Abutment!#REF!</definedName>
    <definedName name="lss" localSheetId="5">[109]Abutment!#REF!</definedName>
    <definedName name="lss">[109]Abutment!#REF!</definedName>
    <definedName name="lst" localSheetId="2">[15]Girder!#REF!</definedName>
    <definedName name="lst" localSheetId="5">[15]Girder!#REF!</definedName>
    <definedName name="lst">[15]Girder!#REF!</definedName>
    <definedName name="Lt">[96]Pier!$G$55</definedName>
    <definedName name="LT_TB" localSheetId="2">[147]TBA!#REF!</definedName>
    <definedName name="LT_TB" localSheetId="5">[147]TBA!#REF!</definedName>
    <definedName name="LT_TB">[147]TBA!#REF!</definedName>
    <definedName name="lt1." localSheetId="2">'[43]So lieu chung'!#REF!</definedName>
    <definedName name="lt1." localSheetId="5">'[43]So lieu chung'!#REF!</definedName>
    <definedName name="lt1.">'[43]So lieu chung'!#REF!</definedName>
    <definedName name="lt2." localSheetId="2">'[43]So lieu chung'!#REF!</definedName>
    <definedName name="lt2." localSheetId="5">'[43]So lieu chung'!#REF!</definedName>
    <definedName name="lt2.">'[43]So lieu chung'!#REF!</definedName>
    <definedName name="ltre" localSheetId="7">#REF!</definedName>
    <definedName name="ltre" localSheetId="2">#REF!</definedName>
    <definedName name="ltre" localSheetId="8">#REF!</definedName>
    <definedName name="ltre" localSheetId="5">#REF!</definedName>
    <definedName name="ltre">#REF!</definedName>
    <definedName name="Ltt" localSheetId="2">'[36]Xuly Data'!#REF!</definedName>
    <definedName name="Ltt" localSheetId="5">'[36]Xuly Data'!#REF!</definedName>
    <definedName name="Ltt">'[36]Xuly Data'!#REF!</definedName>
    <definedName name="lulop16" localSheetId="7">#REF!</definedName>
    <definedName name="lulop16" localSheetId="2">#REF!</definedName>
    <definedName name="lulop16" localSheetId="8">#REF!</definedName>
    <definedName name="lulop16" localSheetId="5">#REF!</definedName>
    <definedName name="lulop16">#REF!</definedName>
    <definedName name="luoncap" localSheetId="7">#REF!</definedName>
    <definedName name="luoncap" localSheetId="2">#REF!</definedName>
    <definedName name="luoncap" localSheetId="8">#REF!</definedName>
    <definedName name="luoncap" localSheetId="5">#REF!</definedName>
    <definedName name="luoncap">#REF!</definedName>
    <definedName name="lurung16" localSheetId="7">#REF!</definedName>
    <definedName name="lurung16" localSheetId="2">#REF!</definedName>
    <definedName name="lurung16" localSheetId="8">#REF!</definedName>
    <definedName name="lurung16" localSheetId="5">#REF!</definedName>
    <definedName name="lurung16">#REF!</definedName>
    <definedName name="luthep10" localSheetId="7">#REF!</definedName>
    <definedName name="luthep10" localSheetId="2">#REF!</definedName>
    <definedName name="luthep10" localSheetId="8">#REF!</definedName>
    <definedName name="luthep10" localSheetId="5">#REF!</definedName>
    <definedName name="luthep10">#REF!</definedName>
    <definedName name="luuthong" localSheetId="7">#REF!</definedName>
    <definedName name="luuthong" localSheetId="2">#REF!</definedName>
    <definedName name="luuthong" localSheetId="8">#REF!</definedName>
    <definedName name="luuthong" localSheetId="5">#REF!</definedName>
    <definedName name="luuthong">#REF!</definedName>
    <definedName name="LUY_KE_DEN_2019" localSheetId="7">#REF!</definedName>
    <definedName name="LUY_KE_DEN_2019" localSheetId="2">#REF!</definedName>
    <definedName name="LUY_KE_DEN_2019" localSheetId="8">#REF!</definedName>
    <definedName name="LUY_KE_DEN_2019" localSheetId="5">#REF!</definedName>
    <definedName name="LUY_KE_DEN_2019">#REF!</definedName>
    <definedName name="Luyen">[97]Function!$C$1</definedName>
    <definedName name="lv">'[99]Work-Condition'!$B$10</definedName>
    <definedName name="lv.">'[99]Work-Condition'!$B$10</definedName>
    <definedName name="lv.." localSheetId="7">#REF!</definedName>
    <definedName name="lv.." localSheetId="2">#REF!</definedName>
    <definedName name="lv.." localSheetId="8">#REF!</definedName>
    <definedName name="lv.." localSheetId="5">#REF!</definedName>
    <definedName name="lv..">#REF!</definedName>
    <definedName name="lVC" localSheetId="7">#REF!</definedName>
    <definedName name="lVC" localSheetId="2">#REF!</definedName>
    <definedName name="lVC" localSheetId="8">#REF!</definedName>
    <definedName name="lVC" localSheetId="5">#REF!</definedName>
    <definedName name="lVC">#REF!</definedName>
    <definedName name="lvr">'[99]Work-Condition'!$C$10</definedName>
    <definedName name="lvr.">'[99]Work-Condition'!$C$10</definedName>
    <definedName name="lvr.." localSheetId="7">#REF!</definedName>
    <definedName name="lvr.." localSheetId="2">#REF!</definedName>
    <definedName name="lvr.." localSheetId="8">#REF!</definedName>
    <definedName name="lvr.." localSheetId="5">#REF!</definedName>
    <definedName name="lvr..">#REF!</definedName>
    <definedName name="Ly" localSheetId="2">[31]Sheet1!#REF!</definedName>
    <definedName name="Ly" localSheetId="5">[31]Sheet1!#REF!</definedName>
    <definedName name="Ly">[31]Sheet1!#REF!</definedName>
    <definedName name="m" localSheetId="7" hidden="1">{"'Sheet1'!$L$16"}</definedName>
    <definedName name="m" localSheetId="2" hidden="1">{"'Sheet1'!$L$16"}</definedName>
    <definedName name="m" localSheetId="8" hidden="1">{"'Sheet1'!$L$16"}</definedName>
    <definedName name="m" hidden="1">{"'Sheet1'!$L$16"}</definedName>
    <definedName name="m_" localSheetId="2">[15]Girder!#REF!</definedName>
    <definedName name="m_" localSheetId="5">[15]Girder!#REF!</definedName>
    <definedName name="m_">[15]Girder!#REF!</definedName>
    <definedName name="m_1" localSheetId="2">[42]SLCB!#REF!</definedName>
    <definedName name="m_1" localSheetId="5">[42]SLCB!#REF!</definedName>
    <definedName name="m_1">[42]SLCB!#REF!</definedName>
    <definedName name="m_2" localSheetId="2">[42]SLCB!#REF!</definedName>
    <definedName name="m_2" localSheetId="5">[42]SLCB!#REF!</definedName>
    <definedName name="m_2">[42]SLCB!#REF!</definedName>
    <definedName name="m_3" localSheetId="2">[42]SLCB!#REF!</definedName>
    <definedName name="m_3" localSheetId="5">[42]SLCB!#REF!</definedName>
    <definedName name="m_3">[42]SLCB!#REF!</definedName>
    <definedName name="m_4" localSheetId="2">[42]SLCB!#REF!</definedName>
    <definedName name="m_4" localSheetId="5">[42]SLCB!#REF!</definedName>
    <definedName name="m_4">[42]SLCB!#REF!</definedName>
    <definedName name="M0.4" localSheetId="7">#REF!</definedName>
    <definedName name="M0.4" localSheetId="2">#REF!</definedName>
    <definedName name="M0.4" localSheetId="8">#REF!</definedName>
    <definedName name="M0.4" localSheetId="5">#REF!</definedName>
    <definedName name="M0.4">#REF!</definedName>
    <definedName name="m1_" localSheetId="2">[15]Girder!#REF!</definedName>
    <definedName name="m1_" localSheetId="5">[15]Girder!#REF!</definedName>
    <definedName name="m1_">[15]Girder!#REF!</definedName>
    <definedName name="M10.1" localSheetId="2">'[72]Giai trinh'!#REF!</definedName>
    <definedName name="M10.1" localSheetId="5">'[72]Giai trinh'!#REF!</definedName>
    <definedName name="M10.1">'[72]Giai trinh'!#REF!</definedName>
    <definedName name="M10.1a" localSheetId="2">'[72]Giai trinh'!#REF!</definedName>
    <definedName name="M10.1a" localSheetId="5">'[72]Giai trinh'!#REF!</definedName>
    <definedName name="M10.1a">'[72]Giai trinh'!#REF!</definedName>
    <definedName name="M10.2" localSheetId="2">'[72]Giai trinh'!#REF!</definedName>
    <definedName name="M10.2" localSheetId="5">'[72]Giai trinh'!#REF!</definedName>
    <definedName name="M10.2">'[72]Giai trinh'!#REF!</definedName>
    <definedName name="M10.2a" localSheetId="2">'[72]Giai trinh'!#REF!</definedName>
    <definedName name="M10.2a" localSheetId="5">'[72]Giai trinh'!#REF!</definedName>
    <definedName name="M10.2a">'[72]Giai trinh'!#REF!</definedName>
    <definedName name="m102bnnc" localSheetId="2">'[5]lam-moi'!#REF!</definedName>
    <definedName name="m102bnnc" localSheetId="5">'[5]lam-moi'!#REF!</definedName>
    <definedName name="m102bnnc">'[5]lam-moi'!#REF!</definedName>
    <definedName name="m102bnvl" localSheetId="2">'[5]lam-moi'!#REF!</definedName>
    <definedName name="m102bnvl" localSheetId="5">'[5]lam-moi'!#REF!</definedName>
    <definedName name="m102bnvl">'[5]lam-moi'!#REF!</definedName>
    <definedName name="m10aamtc" localSheetId="2">'[5]t-h HA THE'!#REF!</definedName>
    <definedName name="m10aamtc" localSheetId="5">'[5]t-h HA THE'!#REF!</definedName>
    <definedName name="m10aamtc">'[5]t-h HA THE'!#REF!</definedName>
    <definedName name="m10aanc" localSheetId="2">'[5]lam-moi'!#REF!</definedName>
    <definedName name="m10aanc" localSheetId="5">'[5]lam-moi'!#REF!</definedName>
    <definedName name="m10aanc">'[5]lam-moi'!#REF!</definedName>
    <definedName name="m10aavl" localSheetId="2">'[5]lam-moi'!#REF!</definedName>
    <definedName name="m10aavl" localSheetId="5">'[5]lam-moi'!#REF!</definedName>
    <definedName name="m10aavl">'[5]lam-moi'!#REF!</definedName>
    <definedName name="m10anc" localSheetId="2">'[5]lam-moi'!#REF!</definedName>
    <definedName name="m10anc" localSheetId="5">'[5]lam-moi'!#REF!</definedName>
    <definedName name="m10anc">'[5]lam-moi'!#REF!</definedName>
    <definedName name="m10avl" localSheetId="2">'[5]lam-moi'!#REF!</definedName>
    <definedName name="m10avl" localSheetId="5">'[5]lam-moi'!#REF!</definedName>
    <definedName name="m10avl">'[5]lam-moi'!#REF!</definedName>
    <definedName name="m10banc" localSheetId="2">'[5]lam-moi'!#REF!</definedName>
    <definedName name="m10banc" localSheetId="5">'[5]lam-moi'!#REF!</definedName>
    <definedName name="m10banc">'[5]lam-moi'!#REF!</definedName>
    <definedName name="m10bavl" localSheetId="2">'[5]lam-moi'!#REF!</definedName>
    <definedName name="m10bavl" localSheetId="5">'[5]lam-moi'!#REF!</definedName>
    <definedName name="m10bavl">'[5]lam-moi'!#REF!</definedName>
    <definedName name="m122bnnc" localSheetId="2">'[5]lam-moi'!#REF!</definedName>
    <definedName name="m122bnnc" localSheetId="5">'[5]lam-moi'!#REF!</definedName>
    <definedName name="m122bnnc">'[5]lam-moi'!#REF!</definedName>
    <definedName name="m122bnvl" localSheetId="2">'[5]lam-moi'!#REF!</definedName>
    <definedName name="m122bnvl" localSheetId="5">'[5]lam-moi'!#REF!</definedName>
    <definedName name="m122bnvl">'[5]lam-moi'!#REF!</definedName>
    <definedName name="m12aanc" localSheetId="2">'[5]lam-moi'!#REF!</definedName>
    <definedName name="m12aanc" localSheetId="5">'[5]lam-moi'!#REF!</definedName>
    <definedName name="m12aanc">'[5]lam-moi'!#REF!</definedName>
    <definedName name="M12aavl" localSheetId="2">#REF!</definedName>
    <definedName name="M12aavl" localSheetId="5">#REF!</definedName>
    <definedName name="M12aavl">#REF!</definedName>
    <definedName name="m12anc" localSheetId="2">'[5]lam-moi'!#REF!</definedName>
    <definedName name="m12anc" localSheetId="5">'[5]lam-moi'!#REF!</definedName>
    <definedName name="m12anc">'[5]lam-moi'!#REF!</definedName>
    <definedName name="m12avl" localSheetId="2">'[5]lam-moi'!#REF!</definedName>
    <definedName name="m12avl" localSheetId="5">'[5]lam-moi'!#REF!</definedName>
    <definedName name="m12avl">'[5]lam-moi'!#REF!</definedName>
    <definedName name="M12ba3p" localSheetId="7">#REF!</definedName>
    <definedName name="M12ba3p" localSheetId="2">#REF!</definedName>
    <definedName name="M12ba3p" localSheetId="8">#REF!</definedName>
    <definedName name="M12ba3p" localSheetId="5">#REF!</definedName>
    <definedName name="M12ba3p">#REF!</definedName>
    <definedName name="m12banc" localSheetId="2">'[5]lam-moi'!#REF!</definedName>
    <definedName name="m12banc" localSheetId="5">'[5]lam-moi'!#REF!</definedName>
    <definedName name="m12banc">'[5]lam-moi'!#REF!</definedName>
    <definedName name="m12bavl" localSheetId="2">'[5]lam-moi'!#REF!</definedName>
    <definedName name="m12bavl" localSheetId="5">'[5]lam-moi'!#REF!</definedName>
    <definedName name="m12bavl">'[5]lam-moi'!#REF!</definedName>
    <definedName name="M12bb1p" localSheetId="7">#REF!</definedName>
    <definedName name="M12bb1p" localSheetId="2">#REF!</definedName>
    <definedName name="M12bb1p" localSheetId="8">#REF!</definedName>
    <definedName name="M12bb1p" localSheetId="5">#REF!</definedName>
    <definedName name="M12bb1p">#REF!</definedName>
    <definedName name="m12bbnc" localSheetId="2">'[5]lam-moi'!#REF!</definedName>
    <definedName name="m12bbnc" localSheetId="5">'[5]lam-moi'!#REF!</definedName>
    <definedName name="m12bbnc">'[5]lam-moi'!#REF!</definedName>
    <definedName name="m12bbvl" localSheetId="2">'[5]lam-moi'!#REF!</definedName>
    <definedName name="m12bbvl" localSheetId="5">'[5]lam-moi'!#REF!</definedName>
    <definedName name="m12bbvl">'[5]lam-moi'!#REF!</definedName>
    <definedName name="M12bnnc" localSheetId="2">'[5]#REF'!#REF!</definedName>
    <definedName name="M12bnnc" localSheetId="5">'[5]#REF'!#REF!</definedName>
    <definedName name="M12bnnc">'[5]#REF'!#REF!</definedName>
    <definedName name="M12bnvl" localSheetId="2">'[5]#REF'!#REF!</definedName>
    <definedName name="M12bnvl" localSheetId="5">'[5]#REF'!#REF!</definedName>
    <definedName name="M12bnvl">'[5]#REF'!#REF!</definedName>
    <definedName name="M12cbnc" localSheetId="7">#REF!</definedName>
    <definedName name="M12cbnc" localSheetId="2">#REF!</definedName>
    <definedName name="M12cbnc" localSheetId="8">#REF!</definedName>
    <definedName name="M12cbnc" localSheetId="5">#REF!</definedName>
    <definedName name="M12cbnc">#REF!</definedName>
    <definedName name="M12cbvl" localSheetId="7">#REF!</definedName>
    <definedName name="M12cbvl" localSheetId="2">#REF!</definedName>
    <definedName name="M12cbvl" localSheetId="8">#REF!</definedName>
    <definedName name="M12cbvl" localSheetId="5">#REF!</definedName>
    <definedName name="M12cbvl">#REF!</definedName>
    <definedName name="m142bnnc" localSheetId="2">'[5]lam-moi'!#REF!</definedName>
    <definedName name="m142bnnc" localSheetId="5">'[5]lam-moi'!#REF!</definedName>
    <definedName name="m142bnnc">'[5]lam-moi'!#REF!</definedName>
    <definedName name="m142bnvl" localSheetId="2">'[5]lam-moi'!#REF!</definedName>
    <definedName name="m142bnvl" localSheetId="5">'[5]lam-moi'!#REF!</definedName>
    <definedName name="m142bnvl">'[5]lam-moi'!#REF!</definedName>
    <definedName name="M14bb1p" localSheetId="7">#REF!</definedName>
    <definedName name="M14bb1p" localSheetId="2">#REF!</definedName>
    <definedName name="M14bb1p" localSheetId="8">#REF!</definedName>
    <definedName name="M14bb1p" localSheetId="5">#REF!</definedName>
    <definedName name="M14bb1p">#REF!</definedName>
    <definedName name="m14bbnc" localSheetId="2">'[5]lam-moi'!#REF!</definedName>
    <definedName name="m14bbnc" localSheetId="5">'[5]lam-moi'!#REF!</definedName>
    <definedName name="m14bbnc">'[5]lam-moi'!#REF!</definedName>
    <definedName name="M14bbvc" localSheetId="2">'[5]CHITIET VL-NC-TT -1p'!#REF!</definedName>
    <definedName name="M14bbvc" localSheetId="5">'[5]CHITIET VL-NC-TT -1p'!#REF!</definedName>
    <definedName name="M14bbvc">'[5]CHITIET VL-NC-TT -1p'!#REF!</definedName>
    <definedName name="m14bbvl" localSheetId="2">'[5]lam-moi'!#REF!</definedName>
    <definedName name="m14bbvl" localSheetId="5">'[5]lam-moi'!#REF!</definedName>
    <definedName name="m14bbvl">'[5]lam-moi'!#REF!</definedName>
    <definedName name="M8a" localSheetId="2">#REF!</definedName>
    <definedName name="M8a" localSheetId="5">#REF!</definedName>
    <definedName name="M8a">#REF!</definedName>
    <definedName name="M8aa" localSheetId="2">#REF!</definedName>
    <definedName name="M8aa" localSheetId="5">#REF!</definedName>
    <definedName name="M8aa">#REF!</definedName>
    <definedName name="m8aanc" localSheetId="7">#REF!</definedName>
    <definedName name="m8aanc" localSheetId="2">#REF!</definedName>
    <definedName name="m8aanc" localSheetId="8">#REF!</definedName>
    <definedName name="m8aanc" localSheetId="5">#REF!</definedName>
    <definedName name="m8aanc">#REF!</definedName>
    <definedName name="m8aavl" localSheetId="7">#REF!</definedName>
    <definedName name="m8aavl" localSheetId="2">#REF!</definedName>
    <definedName name="m8aavl" localSheetId="8">#REF!</definedName>
    <definedName name="m8aavl" localSheetId="5">#REF!</definedName>
    <definedName name="m8aavl">#REF!</definedName>
    <definedName name="m8amtc" localSheetId="2">'[5]t-h HA THE'!#REF!</definedName>
    <definedName name="m8amtc" localSheetId="5">'[5]t-h HA THE'!#REF!</definedName>
    <definedName name="m8amtc">'[5]t-h HA THE'!#REF!</definedName>
    <definedName name="m8anc" localSheetId="2">'[5]lam-moi'!#REF!</definedName>
    <definedName name="m8anc" localSheetId="5">'[5]lam-moi'!#REF!</definedName>
    <definedName name="m8anc">'[5]lam-moi'!#REF!</definedName>
    <definedName name="m8avl" localSheetId="2">'[5]lam-moi'!#REF!</definedName>
    <definedName name="m8avl" localSheetId="5">'[5]lam-moi'!#REF!</definedName>
    <definedName name="m8avl">'[5]lam-moi'!#REF!</definedName>
    <definedName name="Ma3pnc" localSheetId="7">#REF!</definedName>
    <definedName name="Ma3pnc" localSheetId="2">#REF!</definedName>
    <definedName name="Ma3pnc" localSheetId="8">#REF!</definedName>
    <definedName name="Ma3pnc" localSheetId="5">#REF!</definedName>
    <definedName name="Ma3pnc">#REF!</definedName>
    <definedName name="Ma3pvl" localSheetId="7">#REF!</definedName>
    <definedName name="Ma3pvl" localSheetId="2">#REF!</definedName>
    <definedName name="Ma3pvl" localSheetId="8">#REF!</definedName>
    <definedName name="Ma3pvl" localSheetId="5">#REF!</definedName>
    <definedName name="Ma3pvl">#REF!</definedName>
    <definedName name="Maa3pnc" localSheetId="7">#REF!</definedName>
    <definedName name="Maa3pnc" localSheetId="2">#REF!</definedName>
    <definedName name="Maa3pnc" localSheetId="8">#REF!</definedName>
    <definedName name="Maa3pnc" localSheetId="5">#REF!</definedName>
    <definedName name="Maa3pnc">#REF!</definedName>
    <definedName name="Maa3pvl" localSheetId="7">#REF!</definedName>
    <definedName name="Maa3pvl" localSheetId="2">#REF!</definedName>
    <definedName name="Maa3pvl" localSheetId="8">#REF!</definedName>
    <definedName name="Maa3pvl" localSheetId="5">#REF!</definedName>
    <definedName name="Maa3pvl">#REF!</definedName>
    <definedName name="mahang" localSheetId="7">#REF!</definedName>
    <definedName name="mahang" localSheetId="2">#REF!</definedName>
    <definedName name="mahang" localSheetId="8">#REF!</definedName>
    <definedName name="mahang" localSheetId="5">#REF!</definedName>
    <definedName name="mahang">#REF!</definedName>
    <definedName name="mahang_tondk" localSheetId="7">#REF!</definedName>
    <definedName name="mahang_tondk" localSheetId="2">#REF!</definedName>
    <definedName name="mahang_tondk" localSheetId="8">#REF!</definedName>
    <definedName name="mahang_tondk" localSheetId="5">#REF!</definedName>
    <definedName name="mahang_tondk">#REF!</definedName>
    <definedName name="MaHaRangNam" localSheetId="7">#REF!</definedName>
    <definedName name="MaHaRangNam" localSheetId="2">#REF!</definedName>
    <definedName name="MaHaRangNam" localSheetId="8">#REF!</definedName>
    <definedName name="MaHaRangNam" localSheetId="5">#REF!</definedName>
    <definedName name="MaHaRangNam">#REF!</definedName>
    <definedName name="MaHaRangTuan" localSheetId="7">#REF!</definedName>
    <definedName name="MaHaRangTuan" localSheetId="2">#REF!</definedName>
    <definedName name="MaHaRangTuan" localSheetId="8">#REF!</definedName>
    <definedName name="MaHaRangTuan" localSheetId="5">#REF!</definedName>
    <definedName name="MaHaRangTuan">#REF!</definedName>
    <definedName name="MAJ_CON_EQP" localSheetId="7">#REF!</definedName>
    <definedName name="MAJ_CON_EQP" localSheetId="2">#REF!</definedName>
    <definedName name="MAJ_CON_EQP" localSheetId="8">#REF!</definedName>
    <definedName name="MAJ_CON_EQP" localSheetId="5">#REF!</definedName>
    <definedName name="MAJ_CON_EQP">#REF!</definedName>
    <definedName name="MaMay_Q" localSheetId="7">#REF!</definedName>
    <definedName name="MaMay_Q" localSheetId="2">#REF!</definedName>
    <definedName name="MaMay_Q" localSheetId="8">#REF!</definedName>
    <definedName name="MaMay_Q" localSheetId="5">#REF!</definedName>
    <definedName name="MaMay_Q">#REF!</definedName>
    <definedName name="mangay" localSheetId="7">#REF!</definedName>
    <definedName name="mangay" localSheetId="2">#REF!</definedName>
    <definedName name="mangay" localSheetId="8">#REF!</definedName>
    <definedName name="mangay" localSheetId="5">#REF!</definedName>
    <definedName name="mangay">#REF!</definedName>
    <definedName name="Masonry" localSheetId="2">'[67]DGchitiet '!#REF!</definedName>
    <definedName name="Masonry" localSheetId="5">'[67]DGchitiet '!#REF!</definedName>
    <definedName name="Masonry">'[67]DGchitiet '!#REF!</definedName>
    <definedName name="MAT" localSheetId="2">'[41]COAT&amp;WRAP-QIOT-#3'!#REF!</definedName>
    <definedName name="MAT" localSheetId="5">'[41]COAT&amp;WRAP-QIOT-#3'!#REF!</definedName>
    <definedName name="MAT">'[41]COAT&amp;WRAP-QIOT-#3'!#REF!</definedName>
    <definedName name="mathang" localSheetId="7">#REF!</definedName>
    <definedName name="mathang" localSheetId="2">#REF!</definedName>
    <definedName name="mathang" localSheetId="8">#REF!</definedName>
    <definedName name="mathang" localSheetId="5">#REF!</definedName>
    <definedName name="mathang">#REF!</definedName>
    <definedName name="MaThanhToanNB" localSheetId="7">#REF!</definedName>
    <definedName name="MaThanhToanNB" localSheetId="2">#REF!</definedName>
    <definedName name="MaThanhToanNB" localSheetId="8">#REF!</definedName>
    <definedName name="MaThanhToanNB" localSheetId="5">#REF!</definedName>
    <definedName name="MaThanhToanNB">#REF!</definedName>
    <definedName name="matit">[40]gvl!$Q$69</definedName>
    <definedName name="MaTuan" localSheetId="7">#REF!</definedName>
    <definedName name="MaTuan" localSheetId="2">#REF!</definedName>
    <definedName name="MaTuan" localSheetId="8">#REF!</definedName>
    <definedName name="MaTuan" localSheetId="5">#REF!</definedName>
    <definedName name="MaTuan">#REF!</definedName>
    <definedName name="MAVANKHUON" localSheetId="7">#REF!</definedName>
    <definedName name="MAVANKHUON" localSheetId="2">#REF!</definedName>
    <definedName name="MAVANKHUON" localSheetId="8">#REF!</definedName>
    <definedName name="MAVANKHUON" localSheetId="5">#REF!</definedName>
    <definedName name="MAVANKHUON">#REF!</definedName>
    <definedName name="MAVLTHDN" localSheetId="7">#REF!</definedName>
    <definedName name="MAVLTHDN" localSheetId="2">#REF!</definedName>
    <definedName name="MAVLTHDN" localSheetId="8">#REF!</definedName>
    <definedName name="MAVLTHDN" localSheetId="5">#REF!</definedName>
    <definedName name="MAVLTHDN">#REF!</definedName>
    <definedName name="may" localSheetId="7">#REF!</definedName>
    <definedName name="may" localSheetId="2">#REF!</definedName>
    <definedName name="may" localSheetId="8">#REF!</definedName>
    <definedName name="may" localSheetId="5">#REF!</definedName>
    <definedName name="may">#REF!</definedName>
    <definedName name="mazut">'[20]he so'!$B$14</definedName>
    <definedName name="Mba1p" localSheetId="7">#REF!</definedName>
    <definedName name="Mba1p" localSheetId="2">#REF!</definedName>
    <definedName name="Mba1p" localSheetId="8">#REF!</definedName>
    <definedName name="Mba1p" localSheetId="5">#REF!</definedName>
    <definedName name="Mba1p">#REF!</definedName>
    <definedName name="Mba3p" localSheetId="7">#REF!</definedName>
    <definedName name="Mba3p" localSheetId="2">#REF!</definedName>
    <definedName name="Mba3p" localSheetId="8">#REF!</definedName>
    <definedName name="Mba3p" localSheetId="5">#REF!</definedName>
    <definedName name="Mba3p">#REF!</definedName>
    <definedName name="Mbb3p" localSheetId="7">#REF!</definedName>
    <definedName name="Mbb3p" localSheetId="2">#REF!</definedName>
    <definedName name="Mbb3p" localSheetId="8">#REF!</definedName>
    <definedName name="Mbb3p" localSheetId="5">#REF!</definedName>
    <definedName name="Mbb3p">#REF!</definedName>
    <definedName name="Mbn1p" localSheetId="7">#REF!</definedName>
    <definedName name="Mbn1p" localSheetId="2">#REF!</definedName>
    <definedName name="Mbn1p" localSheetId="8">#REF!</definedName>
    <definedName name="Mbn1p" localSheetId="5">#REF!</definedName>
    <definedName name="Mbn1p">#REF!</definedName>
    <definedName name="mbnc" localSheetId="2">'[5]lam-moi'!#REF!</definedName>
    <definedName name="mbnc" localSheetId="5">'[5]lam-moi'!#REF!</definedName>
    <definedName name="mbnc">'[5]lam-moi'!#REF!</definedName>
    <definedName name="MBT" localSheetId="7">#REF!</definedName>
    <definedName name="MBT" localSheetId="2">#REF!</definedName>
    <definedName name="MBT" localSheetId="8">#REF!</definedName>
    <definedName name="MBT" localSheetId="5">#REF!</definedName>
    <definedName name="MBT">#REF!</definedName>
    <definedName name="mbvl" localSheetId="2">'[5]lam-moi'!#REF!</definedName>
    <definedName name="mbvl" localSheetId="5">'[5]lam-moi'!#REF!</definedName>
    <definedName name="mbvl">'[5]lam-moi'!#REF!</definedName>
    <definedName name="MC" localSheetId="7">#REF!</definedName>
    <definedName name="MC" localSheetId="2">#REF!</definedName>
    <definedName name="MC" localSheetId="8">#REF!</definedName>
    <definedName name="MC" localSheetId="5">#REF!</definedName>
    <definedName name="MC">#REF!</definedName>
    <definedName name="mc1.5" localSheetId="7">#REF!</definedName>
    <definedName name="mc1.5" localSheetId="2">#REF!</definedName>
    <definedName name="mc1.5" localSheetId="8">#REF!</definedName>
    <definedName name="mc1.5" localSheetId="5">#REF!</definedName>
    <definedName name="mc1.5">#REF!</definedName>
    <definedName name="mc1.5s7" localSheetId="7">#REF!</definedName>
    <definedName name="mc1.5s7" localSheetId="2">#REF!</definedName>
    <definedName name="mc1.5s7" localSheetId="8">#REF!</definedName>
    <definedName name="mc1.5s7" localSheetId="5">#REF!</definedName>
    <definedName name="mc1.5s7">#REF!</definedName>
    <definedName name="Mcasea" localSheetId="2">[15]Girder!#REF!</definedName>
    <definedName name="Mcasea" localSheetId="5">[15]Girder!#REF!</definedName>
    <definedName name="Mcasea">[15]Girder!#REF!</definedName>
    <definedName name="mcgd" localSheetId="7">#REF!</definedName>
    <definedName name="mcgd" localSheetId="2">#REF!</definedName>
    <definedName name="mcgd" localSheetId="8">#REF!</definedName>
    <definedName name="mcgd" localSheetId="5">#REF!</definedName>
    <definedName name="mcgd">#REF!</definedName>
    <definedName name="mcgds7" localSheetId="7">#REF!</definedName>
    <definedName name="mcgds7" localSheetId="2">#REF!</definedName>
    <definedName name="mcgds7" localSheetId="8">#REF!</definedName>
    <definedName name="mcgds7" localSheetId="5">#REF!</definedName>
    <definedName name="mcgds7">#REF!</definedName>
    <definedName name="Mcr" localSheetId="2">[15]Girder!#REF!</definedName>
    <definedName name="Mcr" localSheetId="5">[15]Girder!#REF!</definedName>
    <definedName name="Mcr">[15]Girder!#REF!</definedName>
    <definedName name="MD" localSheetId="2">[15]Girder!#REF!</definedName>
    <definedName name="MD" localSheetId="5">[15]Girder!#REF!</definedName>
    <definedName name="MD">[15]Girder!#REF!</definedName>
    <definedName name="MDBT" localSheetId="7">#REF!</definedName>
    <definedName name="MDBT" localSheetId="2">#REF!</definedName>
    <definedName name="MDBT" localSheetId="8">#REF!</definedName>
    <definedName name="MDBT" localSheetId="5">#REF!</definedName>
    <definedName name="MDBT">#REF!</definedName>
    <definedName name="MDC" localSheetId="2">[15]Girder!#REF!</definedName>
    <definedName name="MDC" localSheetId="5">[15]Girder!#REF!</definedName>
    <definedName name="MDC">[15]Girder!#REF!</definedName>
    <definedName name="MDT" localSheetId="2">'[72]Giai trinh'!#REF!</definedName>
    <definedName name="MDT" localSheetId="5">'[72]Giai trinh'!#REF!</definedName>
    <definedName name="MDT">'[72]Giai trinh'!#REF!</definedName>
    <definedName name="MDTa" localSheetId="2">'[72]Giai trinh'!#REF!</definedName>
    <definedName name="MDTa" localSheetId="5">'[72]Giai trinh'!#REF!</definedName>
    <definedName name="MDTa">'[72]Giai trinh'!#REF!</definedName>
    <definedName name="me" localSheetId="7">#REF!</definedName>
    <definedName name="me" localSheetId="2">#REF!</definedName>
    <definedName name="me" localSheetId="8">#REF!</definedName>
    <definedName name="me" localSheetId="5">#REF!</definedName>
    <definedName name="me">#REF!</definedName>
    <definedName name="Mè_A1" localSheetId="7">#REF!</definedName>
    <definedName name="Mè_A1" localSheetId="2">#REF!</definedName>
    <definedName name="Mè_A1" localSheetId="8">#REF!</definedName>
    <definedName name="Mè_A1" localSheetId="5">#REF!</definedName>
    <definedName name="Mè_A1">#REF!</definedName>
    <definedName name="Mè_A2" localSheetId="7">#REF!</definedName>
    <definedName name="Mè_A2" localSheetId="2">#REF!</definedName>
    <definedName name="Mè_A2" localSheetId="8">#REF!</definedName>
    <definedName name="Mè_A2" localSheetId="5">#REF!</definedName>
    <definedName name="Mè_A2">#REF!</definedName>
    <definedName name="MetalWork" localSheetId="2">'[67]DGchitiet '!#REF!</definedName>
    <definedName name="MetalWork" localSheetId="5">'[67]DGchitiet '!#REF!</definedName>
    <definedName name="MetalWork">'[67]DGchitiet '!#REF!</definedName>
    <definedName name="MF" localSheetId="2">'[41]COAT&amp;WRAP-QIOT-#3'!#REF!</definedName>
    <definedName name="MF" localSheetId="5">'[41]COAT&amp;WRAP-QIOT-#3'!#REF!</definedName>
    <definedName name="MF">'[41]COAT&amp;WRAP-QIOT-#3'!#REF!</definedName>
    <definedName name="mg" localSheetId="2">[42]SLCB!#REF!</definedName>
    <definedName name="mg" localSheetId="5">[42]SLCB!#REF!</definedName>
    <definedName name="mg">[42]SLCB!#REF!</definedName>
    <definedName name="MG_A" localSheetId="7">#REF!</definedName>
    <definedName name="MG_A" localSheetId="2">#REF!</definedName>
    <definedName name="MG_A" localSheetId="8">#REF!</definedName>
    <definedName name="MG_A" localSheetId="5">#REF!</definedName>
    <definedName name="MG_A">#REF!</definedName>
    <definedName name="mg1." localSheetId="2">[42]SLCB!#REF!</definedName>
    <definedName name="mg1." localSheetId="5">[42]SLCB!#REF!</definedName>
    <definedName name="mg1.">[42]SLCB!#REF!</definedName>
    <definedName name="mg1h" localSheetId="2">[15]Girder!#REF!</definedName>
    <definedName name="mg1h" localSheetId="5">[15]Girder!#REF!</definedName>
    <definedName name="mg1h">[15]Girder!#REF!</definedName>
    <definedName name="mg1l2" localSheetId="2">[15]Girder!#REF!</definedName>
    <definedName name="mg1l2" localSheetId="5">[15]Girder!#REF!</definedName>
    <definedName name="mg1l2">[15]Girder!#REF!</definedName>
    <definedName name="mg1x" localSheetId="2">[15]Girder!#REF!</definedName>
    <definedName name="mg1x" localSheetId="5">[15]Girder!#REF!</definedName>
    <definedName name="mg1x">[15]Girder!#REF!</definedName>
    <definedName name="mg2." localSheetId="2">[42]SLCB!#REF!</definedName>
    <definedName name="mg2." localSheetId="5">[42]SLCB!#REF!</definedName>
    <definedName name="mg2.">[42]SLCB!#REF!</definedName>
    <definedName name="mg3l8" localSheetId="2">[15]Girder!#REF!</definedName>
    <definedName name="mg3l8" localSheetId="5">[15]Girder!#REF!</definedName>
    <definedName name="mg3l8">[15]Girder!#REF!</definedName>
    <definedName name="mgh" localSheetId="2">[148]dtxl!#REF!</definedName>
    <definedName name="mgh" localSheetId="5">[148]dtxl!#REF!</definedName>
    <definedName name="mgh">[148]dtxl!#REF!</definedName>
    <definedName name="mh_k" localSheetId="2">'[149]thu nghiem'!#REF!</definedName>
    <definedName name="mh_k" localSheetId="5">'[149]thu nghiem'!#REF!</definedName>
    <definedName name="mh_k">'[149]thu nghiem'!#REF!</definedName>
    <definedName name="mh_s" localSheetId="7">#REF!</definedName>
    <definedName name="mh_s" localSheetId="2">#REF!</definedName>
    <definedName name="mh_s" localSheetId="8">#REF!</definedName>
    <definedName name="mh_s" localSheetId="5">#REF!</definedName>
    <definedName name="mh_s">#REF!</definedName>
    <definedName name="Minolta" localSheetId="7">#REF!</definedName>
    <definedName name="Minolta" localSheetId="2">#REF!</definedName>
    <definedName name="Minolta" localSheetId="8">#REF!</definedName>
    <definedName name="Minolta" localSheetId="5">#REF!</definedName>
    <definedName name="Minolta">#REF!</definedName>
    <definedName name="mis">[32]Payment!$AI$30</definedName>
    <definedName name="MiscellaneousWork" localSheetId="2">'[67]DGchitiet '!#REF!</definedName>
    <definedName name="MiscellaneousWork" localSheetId="5">'[67]DGchitiet '!#REF!</definedName>
    <definedName name="MiscellaneousWork">'[67]DGchitiet '!#REF!</definedName>
    <definedName name="Mita" localSheetId="7">#REF!</definedName>
    <definedName name="Mita" localSheetId="2">#REF!</definedName>
    <definedName name="Mita" localSheetId="8">#REF!</definedName>
    <definedName name="Mita" localSheetId="5">#REF!</definedName>
    <definedName name="Mita">#REF!</definedName>
    <definedName name="ML" localSheetId="2">[15]Girder!#REF!</definedName>
    <definedName name="ML" localSheetId="5">[15]Girder!#REF!</definedName>
    <definedName name="ML">[15]Girder!#REF!</definedName>
    <definedName name="mmm" localSheetId="2">[5]giathanh1!#REF!</definedName>
    <definedName name="mmm" localSheetId="5">[5]giathanh1!#REF!</definedName>
    <definedName name="mmm">[5]giathanh1!#REF!</definedName>
    <definedName name="MN" localSheetId="7">#REF!</definedName>
    <definedName name="MN" localSheetId="2">#REF!</definedName>
    <definedName name="MN" localSheetId="8">#REF!</definedName>
    <definedName name="MN" localSheetId="5">#REF!</definedName>
    <definedName name="MN">#REF!</definedName>
    <definedName name="MNTHTH">[37]Solieu!$E$27</definedName>
    <definedName name="MNTN" localSheetId="2">'[36]Xuly Data'!#REF!</definedName>
    <definedName name="MNTN" localSheetId="5">'[36]Xuly Data'!#REF!</definedName>
    <definedName name="MNTN">'[36]Xuly Data'!#REF!</definedName>
    <definedName name="MNTT" localSheetId="2">'[36]Xuly Data'!#REF!</definedName>
    <definedName name="MNTT" localSheetId="5">'[36]Xuly Data'!#REF!</definedName>
    <definedName name="MNTT">'[36]Xuly Data'!#REF!</definedName>
    <definedName name="mo" localSheetId="7" hidden="1">{"'Sheet1'!$L$16"}</definedName>
    <definedName name="mo" localSheetId="2" hidden="1">{"'Sheet1'!$L$16"}</definedName>
    <definedName name="mo" localSheetId="8" hidden="1">{"'Sheet1'!$L$16"}</definedName>
    <definedName name="mo" hidden="1">{"'Sheet1'!$L$16"}</definedName>
    <definedName name="Mo_BinhDien" localSheetId="2">[16]CHITIET!#REF!</definedName>
    <definedName name="Mo_BinhDien" localSheetId="5">[16]CHITIET!#REF!</definedName>
    <definedName name="Mo_BinhDien">[16]CHITIET!#REF!</definedName>
    <definedName name="Mo5_BinhDien" localSheetId="2">[16]CHITIET!#REF!</definedName>
    <definedName name="Mo5_BinhDien" localSheetId="5">[16]CHITIET!#REF!</definedName>
    <definedName name="Mo5_BinhDien">[16]CHITIET!#REF!</definedName>
    <definedName name="Mods">[97]Function!$A$13</definedName>
    <definedName name="moi" localSheetId="7" hidden="1">{"'Sheet1'!$L$16"}</definedName>
    <definedName name="moi" localSheetId="2" hidden="1">{"'Sheet1'!$L$16"}</definedName>
    <definedName name="moi" localSheetId="8" hidden="1">{"'Sheet1'!$L$16"}</definedName>
    <definedName name="moi" hidden="1">{"'Sheet1'!$L$16"}</definedName>
    <definedName name="MoM0" localSheetId="2">[16]CHITIET!#REF!</definedName>
    <definedName name="MoM0" localSheetId="5">[16]CHITIET!#REF!</definedName>
    <definedName name="MoM0">[16]CHITIET!#REF!</definedName>
    <definedName name="mong">[32]Payment!$AC$30</definedName>
    <definedName name="mongbang" localSheetId="7">#REF!</definedName>
    <definedName name="mongbang" localSheetId="2">#REF!</definedName>
    <definedName name="mongbang" localSheetId="8">#REF!</definedName>
    <definedName name="mongbang" localSheetId="5">#REF!</definedName>
    <definedName name="mongbang">#REF!</definedName>
    <definedName name="mongdon" localSheetId="7">#REF!</definedName>
    <definedName name="mongdon" localSheetId="2">#REF!</definedName>
    <definedName name="mongdon" localSheetId="8">#REF!</definedName>
    <definedName name="mongdon" localSheetId="5">#REF!</definedName>
    <definedName name="mongdon">#REF!</definedName>
    <definedName name="mophanchi">'[20]he so'!$B$17</definedName>
    <definedName name="Morong" localSheetId="7">#REF!</definedName>
    <definedName name="Morong" localSheetId="2">#REF!</definedName>
    <definedName name="Morong" localSheetId="8">#REF!</definedName>
    <definedName name="Morong" localSheetId="5">#REF!</definedName>
    <definedName name="Morong">#REF!</definedName>
    <definedName name="Morong4054_85" localSheetId="7">#REF!</definedName>
    <definedName name="Morong4054_85" localSheetId="2">#REF!</definedName>
    <definedName name="Morong4054_85" localSheetId="8">#REF!</definedName>
    <definedName name="Morong4054_85" localSheetId="5">#REF!</definedName>
    <definedName name="Morong4054_85">#REF!</definedName>
    <definedName name="morong4054_98" localSheetId="7">#REF!</definedName>
    <definedName name="morong4054_98" localSheetId="2">#REF!</definedName>
    <definedName name="morong4054_98" localSheetId="8">#REF!</definedName>
    <definedName name="morong4054_98" localSheetId="5">#REF!</definedName>
    <definedName name="morong4054_98">#REF!</definedName>
    <definedName name="Moùng" localSheetId="7">#REF!</definedName>
    <definedName name="Moùng" localSheetId="2">#REF!</definedName>
    <definedName name="Moùng" localSheetId="8">#REF!</definedName>
    <definedName name="Moùng" localSheetId="5">#REF!</definedName>
    <definedName name="Moùng">#REF!</definedName>
    <definedName name="mp1x25" localSheetId="2">'[5]dongia (2)'!#REF!</definedName>
    <definedName name="mp1x25" localSheetId="5">'[5]dongia (2)'!#REF!</definedName>
    <definedName name="mp1x25">'[5]dongia (2)'!#REF!</definedName>
    <definedName name="Mr" localSheetId="2">[15]Girder!#REF!</definedName>
    <definedName name="Mr" localSheetId="5">[15]Girder!#REF!</definedName>
    <definedName name="Mr">[15]Girder!#REF!</definedName>
    <definedName name="MSCT" localSheetId="7">#REF!</definedName>
    <definedName name="MSCT" localSheetId="2">#REF!</definedName>
    <definedName name="MSCT" localSheetId="8">#REF!</definedName>
    <definedName name="MSCT" localSheetId="5">#REF!</definedName>
    <definedName name="MSCT">#REF!</definedName>
    <definedName name="mtc" localSheetId="7">#REF!</definedName>
    <definedName name="mtc" localSheetId="2">#REF!</definedName>
    <definedName name="mtc" localSheetId="8">#REF!</definedName>
    <definedName name="mtc" localSheetId="5">#REF!</definedName>
    <definedName name="mtc">#REF!</definedName>
    <definedName name="MTC1P" localSheetId="2">'[5]TONG HOP VL-NC TT'!#REF!</definedName>
    <definedName name="MTC1P" localSheetId="5">'[5]TONG HOP VL-NC TT'!#REF!</definedName>
    <definedName name="MTC1P">'[5]TONG HOP VL-NC TT'!#REF!</definedName>
    <definedName name="MTC3P" localSheetId="2">'[5]TONG HOP VL-NC TT'!#REF!</definedName>
    <definedName name="MTC3P" localSheetId="5">'[5]TONG HOP VL-NC TT'!#REF!</definedName>
    <definedName name="MTC3P">'[5]TONG HOP VL-NC TT'!#REF!</definedName>
    <definedName name="mtcdg" localSheetId="7">#REF!</definedName>
    <definedName name="mtcdg" localSheetId="2">#REF!</definedName>
    <definedName name="mtcdg" localSheetId="8">#REF!</definedName>
    <definedName name="mtcdg" localSheetId="5">#REF!</definedName>
    <definedName name="mtcdg">#REF!</definedName>
    <definedName name="MTCHC">[5]TNHCHINH!$K$38</definedName>
    <definedName name="MTCLD" localSheetId="7">#REF!</definedName>
    <definedName name="MTCLD" localSheetId="2">#REF!</definedName>
    <definedName name="MTCLD" localSheetId="8">#REF!</definedName>
    <definedName name="MTCLD" localSheetId="5">#REF!</definedName>
    <definedName name="MTCLD">#REF!</definedName>
    <definedName name="MTCMB" localSheetId="2">'[5]#REF'!#REF!</definedName>
    <definedName name="MTCMB" localSheetId="5">'[5]#REF'!#REF!</definedName>
    <definedName name="MTCMB">'[5]#REF'!#REF!</definedName>
    <definedName name="MTCNT">[73]DLDT!$B$2</definedName>
    <definedName name="MTMAC12" localSheetId="7">#REF!</definedName>
    <definedName name="MTMAC12" localSheetId="2">#REF!</definedName>
    <definedName name="MTMAC12" localSheetId="8">#REF!</definedName>
    <definedName name="MTMAC12" localSheetId="5">#REF!</definedName>
    <definedName name="MTMAC12">#REF!</definedName>
    <definedName name="MTN" localSheetId="7">#REF!</definedName>
    <definedName name="MTN" localSheetId="2">#REF!</definedName>
    <definedName name="MTN" localSheetId="8">#REF!</definedName>
    <definedName name="MTN" localSheetId="5">#REF!</definedName>
    <definedName name="MTN">#REF!</definedName>
    <definedName name="mtr" localSheetId="2">'[5]TH XL'!#REF!</definedName>
    <definedName name="mtr" localSheetId="5">'[5]TH XL'!#REF!</definedName>
    <definedName name="mtr">'[5]TH XL'!#REF!</definedName>
    <definedName name="mtram" localSheetId="7">#REF!</definedName>
    <definedName name="mtram" localSheetId="2">#REF!</definedName>
    <definedName name="mtram" localSheetId="8">#REF!</definedName>
    <definedName name="mtram" localSheetId="5">#REF!</definedName>
    <definedName name="mtram">#REF!</definedName>
    <definedName name="Mtran" localSheetId="2">[15]Girder!#REF!</definedName>
    <definedName name="Mtran" localSheetId="5">[15]Girder!#REF!</definedName>
    <definedName name="Mtran">[15]Girder!#REF!</definedName>
    <definedName name="mttn" localSheetId="2">[45]Sheet1!#REF!</definedName>
    <definedName name="mttn" localSheetId="5">[45]Sheet1!#REF!</definedName>
    <definedName name="mttn">[45]Sheet1!#REF!</definedName>
    <definedName name="Mu" localSheetId="7">#REF!</definedName>
    <definedName name="Mu" localSheetId="2">#REF!</definedName>
    <definedName name="Mu" localSheetId="8">#REF!</definedName>
    <definedName name="Mu" localSheetId="5">#REF!</definedName>
    <definedName name="Mu">#REF!</definedName>
    <definedName name="Mu_" localSheetId="7">#REF!</definedName>
    <definedName name="Mu_" localSheetId="2">#REF!</definedName>
    <definedName name="Mu_" localSheetId="8">#REF!</definedName>
    <definedName name="Mu_" localSheetId="5">#REF!</definedName>
    <definedName name="Mu_">#REF!</definedName>
    <definedName name="MUA" localSheetId="7">#REF!</definedName>
    <definedName name="MUA" localSheetId="2">#REF!</definedName>
    <definedName name="MUA" localSheetId="8">#REF!</definedName>
    <definedName name="MUA" localSheetId="5">#REF!</definedName>
    <definedName name="MUA">#REF!</definedName>
    <definedName name="MVC" localSheetId="2">[103]Sheet2!#REF!</definedName>
    <definedName name="MVC" localSheetId="5">[103]Sheet2!#REF!</definedName>
    <definedName name="MVC">[103]Sheet2!#REF!</definedName>
    <definedName name="mvt_b" localSheetId="7">#REF!</definedName>
    <definedName name="mvt_b" localSheetId="2">#REF!</definedName>
    <definedName name="mvt_b" localSheetId="8">#REF!</definedName>
    <definedName name="mvt_b" localSheetId="5">#REF!</definedName>
    <definedName name="mvt_b">#REF!</definedName>
    <definedName name="mvt_k" localSheetId="7">#REF!</definedName>
    <definedName name="mvt_k" localSheetId="2">#REF!</definedName>
    <definedName name="mvt_k" localSheetId="8">#REF!</definedName>
    <definedName name="mvt_k" localSheetId="5">#REF!</definedName>
    <definedName name="mvt_k">#REF!</definedName>
    <definedName name="mvt_n" localSheetId="7">#REF!</definedName>
    <definedName name="mvt_n" localSheetId="2">#REF!</definedName>
    <definedName name="mvt_n" localSheetId="8">#REF!</definedName>
    <definedName name="mvt_n" localSheetId="5">#REF!</definedName>
    <definedName name="mvt_n">#REF!</definedName>
    <definedName name="mvt_t" localSheetId="7">#REF!</definedName>
    <definedName name="mvt_t" localSheetId="2">#REF!</definedName>
    <definedName name="mvt_t" localSheetId="8">#REF!</definedName>
    <definedName name="mvt_t" localSheetId="5">#REF!</definedName>
    <definedName name="mvt_t">#REF!</definedName>
    <definedName name="mw1_" localSheetId="2">[15]Girder!#REF!</definedName>
    <definedName name="mw1_" localSheetId="5">[15]Girder!#REF!</definedName>
    <definedName name="mw1_">[15]Girder!#REF!</definedName>
    <definedName name="mx" localSheetId="2">[15]Girder!#REF!</definedName>
    <definedName name="mx" localSheetId="5">[15]Girder!#REF!</definedName>
    <definedName name="mx">[15]Girder!#REF!</definedName>
    <definedName name="myle" localSheetId="7">#REF!</definedName>
    <definedName name="myle" localSheetId="2">#REF!</definedName>
    <definedName name="myle" localSheetId="8">#REF!</definedName>
    <definedName name="myle" localSheetId="5">#REF!</definedName>
    <definedName name="myle">#REF!</definedName>
    <definedName name="n" localSheetId="7" hidden="1">{"'Sheet1'!$L$16"}</definedName>
    <definedName name="n" localSheetId="2" hidden="1">{"'Sheet1'!$L$16"}</definedName>
    <definedName name="n" localSheetId="8" hidden="1">{"'Sheet1'!$L$16"}</definedName>
    <definedName name="n" hidden="1">{"'Sheet1'!$L$16"}</definedName>
    <definedName name="n.d1" localSheetId="2">[42]SLCB!#REF!</definedName>
    <definedName name="n.d1" localSheetId="5">[42]SLCB!#REF!</definedName>
    <definedName name="n.d1">[42]SLCB!#REF!</definedName>
    <definedName name="n.d2" localSheetId="2">[42]SLCB!#REF!</definedName>
    <definedName name="n.d2" localSheetId="5">[42]SLCB!#REF!</definedName>
    <definedName name="n.d2">[42]SLCB!#REF!</definedName>
    <definedName name="N1IN">'[5]TONGKE3p '!$U$295</definedName>
    <definedName name="n1pig" localSheetId="7">#REF!</definedName>
    <definedName name="n1pig" localSheetId="2">#REF!</definedName>
    <definedName name="n1pig" localSheetId="8">#REF!</definedName>
    <definedName name="n1pig" localSheetId="5">#REF!</definedName>
    <definedName name="n1pig">#REF!</definedName>
    <definedName name="N1pIGnc" localSheetId="2">#REF!</definedName>
    <definedName name="N1pIGnc" localSheetId="5">#REF!</definedName>
    <definedName name="N1pIGnc">#REF!</definedName>
    <definedName name="N1pIGvc" localSheetId="7">#REF!</definedName>
    <definedName name="N1pIGvc" localSheetId="2">#REF!</definedName>
    <definedName name="N1pIGvc" localSheetId="8">#REF!</definedName>
    <definedName name="N1pIGvc" localSheetId="5">#REF!</definedName>
    <definedName name="N1pIGvc">#REF!</definedName>
    <definedName name="N1pIGvl" localSheetId="2">#REF!</definedName>
    <definedName name="N1pIGvl" localSheetId="5">#REF!</definedName>
    <definedName name="N1pIGvl">#REF!</definedName>
    <definedName name="n1pind" localSheetId="7">#REF!</definedName>
    <definedName name="n1pind" localSheetId="2">#REF!</definedName>
    <definedName name="n1pind" localSheetId="8">#REF!</definedName>
    <definedName name="n1pind" localSheetId="5">#REF!</definedName>
    <definedName name="n1pind">#REF!</definedName>
    <definedName name="N1pINDnc" localSheetId="2">#REF!</definedName>
    <definedName name="N1pINDnc" localSheetId="5">#REF!</definedName>
    <definedName name="N1pINDnc">#REF!</definedName>
    <definedName name="N1pINDvc" localSheetId="7">#REF!</definedName>
    <definedName name="N1pINDvc" localSheetId="2">#REF!</definedName>
    <definedName name="N1pINDvc" localSheetId="8">#REF!</definedName>
    <definedName name="N1pINDvc" localSheetId="5">#REF!</definedName>
    <definedName name="N1pINDvc">#REF!</definedName>
    <definedName name="N1pINDvl" localSheetId="2">#REF!</definedName>
    <definedName name="N1pINDvl" localSheetId="5">#REF!</definedName>
    <definedName name="N1pINDvl">#REF!</definedName>
    <definedName name="n1ping" localSheetId="7">#REF!</definedName>
    <definedName name="n1ping" localSheetId="2">#REF!</definedName>
    <definedName name="n1ping" localSheetId="8">#REF!</definedName>
    <definedName name="n1ping" localSheetId="5">#REF!</definedName>
    <definedName name="n1ping">#REF!</definedName>
    <definedName name="n1pingnc" localSheetId="2">'[5]lam-moi'!#REF!</definedName>
    <definedName name="n1pingnc" localSheetId="5">'[5]lam-moi'!#REF!</definedName>
    <definedName name="n1pingnc">'[5]lam-moi'!#REF!</definedName>
    <definedName name="N1pINGvc" localSheetId="7">#REF!</definedName>
    <definedName name="N1pINGvc" localSheetId="2">#REF!</definedName>
    <definedName name="N1pINGvc" localSheetId="8">#REF!</definedName>
    <definedName name="N1pINGvc" localSheetId="5">#REF!</definedName>
    <definedName name="N1pINGvc">#REF!</definedName>
    <definedName name="n1pingvl" localSheetId="2">'[5]lam-moi'!#REF!</definedName>
    <definedName name="n1pingvl" localSheetId="5">'[5]lam-moi'!#REF!</definedName>
    <definedName name="n1pingvl">'[5]lam-moi'!#REF!</definedName>
    <definedName name="n1pint" localSheetId="7">#REF!</definedName>
    <definedName name="n1pint" localSheetId="2">#REF!</definedName>
    <definedName name="n1pint" localSheetId="8">#REF!</definedName>
    <definedName name="n1pint" localSheetId="5">#REF!</definedName>
    <definedName name="n1pint">#REF!</definedName>
    <definedName name="n1pintnc" localSheetId="2">'[5]lam-moi'!#REF!</definedName>
    <definedName name="n1pintnc" localSheetId="5">'[5]lam-moi'!#REF!</definedName>
    <definedName name="n1pintnc">'[5]lam-moi'!#REF!</definedName>
    <definedName name="n1pintvl" localSheetId="2">'[5]lam-moi'!#REF!</definedName>
    <definedName name="n1pintvl" localSheetId="5">'[5]lam-moi'!#REF!</definedName>
    <definedName name="n1pintvl">'[5]lam-moi'!#REF!</definedName>
    <definedName name="n24nc" localSheetId="2">'[5]lam-moi'!#REF!</definedName>
    <definedName name="n24nc" localSheetId="5">'[5]lam-moi'!#REF!</definedName>
    <definedName name="n24nc">'[5]lam-moi'!#REF!</definedName>
    <definedName name="n24vl" localSheetId="2">'[5]lam-moi'!#REF!</definedName>
    <definedName name="n24vl" localSheetId="5">'[5]lam-moi'!#REF!</definedName>
    <definedName name="n24vl">'[5]lam-moi'!#REF!</definedName>
    <definedName name="n2mignc" localSheetId="2">'[5]lam-moi'!#REF!</definedName>
    <definedName name="n2mignc" localSheetId="5">'[5]lam-moi'!#REF!</definedName>
    <definedName name="n2mignc">'[5]lam-moi'!#REF!</definedName>
    <definedName name="n2migvl" localSheetId="2">'[5]lam-moi'!#REF!</definedName>
    <definedName name="n2migvl" localSheetId="5">'[5]lam-moi'!#REF!</definedName>
    <definedName name="n2migvl">'[5]lam-moi'!#REF!</definedName>
    <definedName name="n2min1nc" localSheetId="2">'[5]lam-moi'!#REF!</definedName>
    <definedName name="n2min1nc" localSheetId="5">'[5]lam-moi'!#REF!</definedName>
    <definedName name="n2min1nc">'[5]lam-moi'!#REF!</definedName>
    <definedName name="n2min1vl" localSheetId="2">'[5]lam-moi'!#REF!</definedName>
    <definedName name="n2min1vl" localSheetId="5">'[5]lam-moi'!#REF!</definedName>
    <definedName name="n2min1vl">'[5]lam-moi'!#REF!</definedName>
    <definedName name="Nam_khoi_cong">'[62]Co so'!$C$21</definedName>
    <definedName name="Nan_khoi_cong" localSheetId="7">#REF!</definedName>
    <definedName name="Nan_khoi_cong" localSheetId="2">#REF!</definedName>
    <definedName name="Nan_khoi_cong" localSheetId="8">#REF!</definedName>
    <definedName name="Nan_khoi_cong" localSheetId="5">#REF!</definedName>
    <definedName name="Nan_khoi_cong">#REF!</definedName>
    <definedName name="nc" localSheetId="7">#REF!</definedName>
    <definedName name="nc" localSheetId="2">#REF!</definedName>
    <definedName name="nc" localSheetId="8">#REF!</definedName>
    <definedName name="nc" localSheetId="5">#REF!</definedName>
    <definedName name="nc">#REF!</definedName>
    <definedName name="NC.M10.1" localSheetId="2">'[72]Giai trinh'!#REF!</definedName>
    <definedName name="NC.M10.1" localSheetId="5">'[72]Giai trinh'!#REF!</definedName>
    <definedName name="NC.M10.1">'[72]Giai trinh'!#REF!</definedName>
    <definedName name="NC.M10.2" localSheetId="2">'[72]Giai trinh'!#REF!</definedName>
    <definedName name="NC.M10.2" localSheetId="5">'[72]Giai trinh'!#REF!</definedName>
    <definedName name="NC.M10.2">'[72]Giai trinh'!#REF!</definedName>
    <definedName name="NC.MDT" localSheetId="2">'[72]Giai trinh'!#REF!</definedName>
    <definedName name="NC.MDT" localSheetId="5">'[72]Giai trinh'!#REF!</definedName>
    <definedName name="NC.MDT">'[72]Giai trinh'!#REF!</definedName>
    <definedName name="NC_2020" localSheetId="2">'[128]Bieu I - 1_NS tinh LIVE'!#REF!</definedName>
    <definedName name="NC_2020" localSheetId="5">'[128]Bieu I - 1_NS tinh LIVE'!#REF!</definedName>
    <definedName name="NC_2020">'[128]Bieu I - 1_NS tinh LIVE'!#REF!</definedName>
    <definedName name="nc_betong200" localSheetId="2">'[50]TT-35KV+TBA'!#REF!</definedName>
    <definedName name="nc_betong200" localSheetId="5">'[50]TT-35KV+TBA'!#REF!</definedName>
    <definedName name="nc_betong200">'[50]TT-35KV+TBA'!#REF!</definedName>
    <definedName name="nc_btm10" localSheetId="7">#REF!</definedName>
    <definedName name="nc_btm10" localSheetId="2">#REF!</definedName>
    <definedName name="nc_btm10" localSheetId="8">#REF!</definedName>
    <definedName name="nc_btm10" localSheetId="5">#REF!</definedName>
    <definedName name="nc_btm10">#REF!</definedName>
    <definedName name="nc_btm100" localSheetId="7">#REF!</definedName>
    <definedName name="nc_btm100" localSheetId="2">#REF!</definedName>
    <definedName name="nc_btm100" localSheetId="8">#REF!</definedName>
    <definedName name="nc_btm100" localSheetId="5">#REF!</definedName>
    <definedName name="nc_btm100">#REF!</definedName>
    <definedName name="nc_cotpha">[71]TT_10KV!$H$329</definedName>
    <definedName name="nc1nc" localSheetId="2">'[5]lam-moi'!#REF!</definedName>
    <definedName name="nc1nc" localSheetId="5">'[5]lam-moi'!#REF!</definedName>
    <definedName name="nc1nc">'[5]lam-moi'!#REF!</definedName>
    <definedName name="nc1p" localSheetId="7">#REF!</definedName>
    <definedName name="nc1p" localSheetId="2">#REF!</definedName>
    <definedName name="nc1p" localSheetId="8">#REF!</definedName>
    <definedName name="nc1p" localSheetId="5">#REF!</definedName>
    <definedName name="nc1p">#REF!</definedName>
    <definedName name="nc1vl" localSheetId="2">'[5]lam-moi'!#REF!</definedName>
    <definedName name="nc1vl" localSheetId="5">'[5]lam-moi'!#REF!</definedName>
    <definedName name="nc1vl">'[5]lam-moi'!#REF!</definedName>
    <definedName name="nc2.7">[34]NC!$E$7</definedName>
    <definedName name="nc24nc" localSheetId="2">'[5]lam-moi'!#REF!</definedName>
    <definedName name="nc24nc" localSheetId="5">'[5]lam-moi'!#REF!</definedName>
    <definedName name="nc24nc">'[5]lam-moi'!#REF!</definedName>
    <definedName name="nc24vl" localSheetId="2">'[5]lam-moi'!#REF!</definedName>
    <definedName name="nc24vl" localSheetId="5">'[5]lam-moi'!#REF!</definedName>
    <definedName name="nc24vl">'[5]lam-moi'!#REF!</definedName>
    <definedName name="nc3.5">[34]NC!$E$10</definedName>
    <definedName name="nc3.7">[34]NC!$E$11</definedName>
    <definedName name="nc3_5">'[69]Vat tu'!$B$17</definedName>
    <definedName name="nc3p" localSheetId="7">#REF!</definedName>
    <definedName name="nc3p" localSheetId="2">#REF!</definedName>
    <definedName name="nc3p" localSheetId="8">#REF!</definedName>
    <definedName name="nc3p" localSheetId="5">#REF!</definedName>
    <definedName name="nc3p">#REF!</definedName>
    <definedName name="nc4.5">[34]NC!$E$14</definedName>
    <definedName name="NCBD" localSheetId="2">'[103]DZ 0.4'!#REF!</definedName>
    <definedName name="NCBD" localSheetId="5">'[103]DZ 0.4'!#REF!</definedName>
    <definedName name="NCBD">'[103]DZ 0.4'!#REF!</definedName>
    <definedName name="NCBD100" localSheetId="7">#REF!</definedName>
    <definedName name="NCBD100" localSheetId="2">#REF!</definedName>
    <definedName name="NCBD100" localSheetId="8">#REF!</definedName>
    <definedName name="NCBD100" localSheetId="5">#REF!</definedName>
    <definedName name="NCBD100">#REF!</definedName>
    <definedName name="NCBD200" localSheetId="7">#REF!</definedName>
    <definedName name="NCBD200" localSheetId="2">#REF!</definedName>
    <definedName name="NCBD200" localSheetId="8">#REF!</definedName>
    <definedName name="NCBD200" localSheetId="5">#REF!</definedName>
    <definedName name="NCBD200">#REF!</definedName>
    <definedName name="NCBD250" localSheetId="7">#REF!</definedName>
    <definedName name="NCBD250" localSheetId="2">#REF!</definedName>
    <definedName name="NCBD250" localSheetId="8">#REF!</definedName>
    <definedName name="NCBD250" localSheetId="5">#REF!</definedName>
    <definedName name="NCBD250">#REF!</definedName>
    <definedName name="ncc3.5">[34]NC!$F$10</definedName>
    <definedName name="ncc3.7">[34]NC!$F$11</definedName>
    <definedName name="NCcap0.7" localSheetId="7">#REF!</definedName>
    <definedName name="NCcap0.7" localSheetId="2">#REF!</definedName>
    <definedName name="NCcap0.7" localSheetId="8">#REF!</definedName>
    <definedName name="NCcap0.7" localSheetId="5">#REF!</definedName>
    <definedName name="NCcap0.7">#REF!</definedName>
    <definedName name="NCcap1" localSheetId="7">#REF!</definedName>
    <definedName name="NCcap1" localSheetId="2">#REF!</definedName>
    <definedName name="NCcap1" localSheetId="8">#REF!</definedName>
    <definedName name="NCcap1" localSheetId="5">#REF!</definedName>
    <definedName name="NCcap1">#REF!</definedName>
    <definedName name="nccc2" localSheetId="2">'[150]nhan cong'!#REF!</definedName>
    <definedName name="nccc2" localSheetId="5">'[150]nhan cong'!#REF!</definedName>
    <definedName name="nccc2">'[150]nhan cong'!#REF!</definedName>
    <definedName name="nccs" localSheetId="7">#REF!</definedName>
    <definedName name="nccs" localSheetId="2">#REF!</definedName>
    <definedName name="nccs" localSheetId="8">#REF!</definedName>
    <definedName name="nccs" localSheetId="5">#REF!</definedName>
    <definedName name="nccs">#REF!</definedName>
    <definedName name="NCCT3p" localSheetId="7">#REF!</definedName>
    <definedName name="NCCT3p" localSheetId="2">#REF!</definedName>
    <definedName name="NCCT3p" localSheetId="8">#REF!</definedName>
    <definedName name="NCCT3p" localSheetId="5">#REF!</definedName>
    <definedName name="NCCT3p">#REF!</definedName>
    <definedName name="ncdd" localSheetId="2">'[5]TH XL'!#REF!</definedName>
    <definedName name="ncdd" localSheetId="5">'[5]TH XL'!#REF!</definedName>
    <definedName name="ncdd">'[5]TH XL'!#REF!</definedName>
    <definedName name="NCDD2" localSheetId="2">'[5]TH XL'!#REF!</definedName>
    <definedName name="NCDD2" localSheetId="5">'[5]TH XL'!#REF!</definedName>
    <definedName name="NCDD2">'[5]TH XL'!#REF!</definedName>
    <definedName name="ncdg" localSheetId="7">#REF!</definedName>
    <definedName name="ncdg" localSheetId="2">#REF!</definedName>
    <definedName name="ncdg" localSheetId="8">#REF!</definedName>
    <definedName name="ncdg" localSheetId="5">#REF!</definedName>
    <definedName name="ncdg">#REF!</definedName>
    <definedName name="NCGF" localSheetId="2">[141]REGION!#REF!</definedName>
    <definedName name="NCGF" localSheetId="5">[141]REGION!#REF!</definedName>
    <definedName name="NCGF">[141]REGION!#REF!</definedName>
    <definedName name="ncgff" localSheetId="7">#REF!</definedName>
    <definedName name="ncgff" localSheetId="2">#REF!</definedName>
    <definedName name="ncgff" localSheetId="8">#REF!</definedName>
    <definedName name="ncgff" localSheetId="5">#REF!</definedName>
    <definedName name="ncgff">#REF!</definedName>
    <definedName name="NCHC">[5]TNHCHINH!$J$38</definedName>
    <definedName name="NCKday" localSheetId="7">#REF!</definedName>
    <definedName name="NCKday" localSheetId="2">#REF!</definedName>
    <definedName name="NCKday" localSheetId="8">#REF!</definedName>
    <definedName name="NCKday" localSheetId="5">#REF!</definedName>
    <definedName name="NCKday">#REF!</definedName>
    <definedName name="NCKT" localSheetId="7">#REF!</definedName>
    <definedName name="NCKT" localSheetId="2">#REF!</definedName>
    <definedName name="NCKT" localSheetId="8">#REF!</definedName>
    <definedName name="NCKT" localSheetId="5">#REF!</definedName>
    <definedName name="NCKT">#REF!</definedName>
    <definedName name="NCLD" localSheetId="7">#REF!</definedName>
    <definedName name="NCLD" localSheetId="2">#REF!</definedName>
    <definedName name="NCLD" localSheetId="8">#REF!</definedName>
    <definedName name="NCLD" localSheetId="5">#REF!</definedName>
    <definedName name="NCLD">#REF!</definedName>
    <definedName name="ncmt2" localSheetId="2">[123]ctdz35!#REF!</definedName>
    <definedName name="ncmt2" localSheetId="5">[123]ctdz35!#REF!</definedName>
    <definedName name="ncmt2">[123]ctdz35!#REF!</definedName>
    <definedName name="NCNCS">[73]DLDT!$B$14</definedName>
    <definedName name="Ncol" localSheetId="2">[31]Sheet1!#REF!</definedName>
    <definedName name="Ncol" localSheetId="5">[31]Sheet1!#REF!</definedName>
    <definedName name="Ncol">[31]Sheet1!#REF!</definedName>
    <definedName name="ncong" localSheetId="7">#REF!</definedName>
    <definedName name="ncong" localSheetId="2">#REF!</definedName>
    <definedName name="ncong" localSheetId="8">#REF!</definedName>
    <definedName name="ncong" localSheetId="5">#REF!</definedName>
    <definedName name="ncong">#REF!</definedName>
    <definedName name="NCPP" localSheetId="7">#REF!</definedName>
    <definedName name="NCPP" localSheetId="2">#REF!</definedName>
    <definedName name="NCPP" localSheetId="8">#REF!</definedName>
    <definedName name="NCPP" localSheetId="5">#REF!</definedName>
    <definedName name="NCPP">#REF!</definedName>
    <definedName name="nctn" localSheetId="7">#REF!</definedName>
    <definedName name="nctn" localSheetId="2">#REF!</definedName>
    <definedName name="nctn" localSheetId="8">#REF!</definedName>
    <definedName name="nctn" localSheetId="5">#REF!</definedName>
    <definedName name="nctn">#REF!</definedName>
    <definedName name="nctr" localSheetId="2">'[5]TH XL'!#REF!</definedName>
    <definedName name="nctr" localSheetId="5">'[5]TH XL'!#REF!</definedName>
    <definedName name="nctr">'[5]TH XL'!#REF!</definedName>
    <definedName name="nctram" localSheetId="7">#REF!</definedName>
    <definedName name="nctram" localSheetId="2">#REF!</definedName>
    <definedName name="nctram" localSheetId="8">#REF!</definedName>
    <definedName name="nctram" localSheetId="5">#REF!</definedName>
    <definedName name="nctram">#REF!</definedName>
    <definedName name="NCVC" localSheetId="2">[103]Sheet2!#REF!</definedName>
    <definedName name="NCVC" localSheetId="5">[103]Sheet2!#REF!</definedName>
    <definedName name="NCVC">[103]Sheet2!#REF!</definedName>
    <definedName name="NCVC_BD" localSheetId="2">'[103]DZ 0.4'!#REF!</definedName>
    <definedName name="NCVC_BD" localSheetId="5">'[103]DZ 0.4'!#REF!</definedName>
    <definedName name="NCVC_BD">'[103]DZ 0.4'!#REF!</definedName>
    <definedName name="NCVC100" localSheetId="7">#REF!</definedName>
    <definedName name="NCVC100" localSheetId="2">#REF!</definedName>
    <definedName name="NCVC100" localSheetId="8">#REF!</definedName>
    <definedName name="NCVC100" localSheetId="5">#REF!</definedName>
    <definedName name="NCVC100">#REF!</definedName>
    <definedName name="NCVC200" localSheetId="7">#REF!</definedName>
    <definedName name="NCVC200" localSheetId="2">#REF!</definedName>
    <definedName name="NCVC200" localSheetId="8">#REF!</definedName>
    <definedName name="NCVC200" localSheetId="5">#REF!</definedName>
    <definedName name="NCVC200">#REF!</definedName>
    <definedName name="NCVC250" localSheetId="7">#REF!</definedName>
    <definedName name="NCVC250" localSheetId="2">#REF!</definedName>
    <definedName name="NCVC250" localSheetId="8">#REF!</definedName>
    <definedName name="NCVC250" localSheetId="5">#REF!</definedName>
    <definedName name="NCVC250">#REF!</definedName>
    <definedName name="NCVC3P" localSheetId="7">#REF!</definedName>
    <definedName name="NCVC3P" localSheetId="2">#REF!</definedName>
    <definedName name="NCVC3P" localSheetId="8">#REF!</definedName>
    <definedName name="NCVC3P" localSheetId="5">#REF!</definedName>
    <definedName name="NCVC3P">#REF!</definedName>
    <definedName name="nd">[29]gVL!$N$27</definedName>
    <definedName name="nd_8" localSheetId="2">'[88]14.MMUS GIUA NHIP'!#REF!</definedName>
    <definedName name="nd_8" localSheetId="5">'[88]14.MMUS GIUA NHIP'!#REF!</definedName>
    <definedName name="nd_8">'[88]14.MMUS GIUA NHIP'!#REF!</definedName>
    <definedName name="nd_9" localSheetId="2">'[88]14.MMUS GIUA NHIP'!#REF!</definedName>
    <definedName name="nd_9" localSheetId="5">'[88]14.MMUS GIUA NHIP'!#REF!</definedName>
    <definedName name="nd_9">'[88]14.MMUS GIUA NHIP'!#REF!</definedName>
    <definedName name="ndc" localSheetId="7">#REF!</definedName>
    <definedName name="ndc" localSheetId="2">#REF!</definedName>
    <definedName name="ndc" localSheetId="8">#REF!</definedName>
    <definedName name="ndc" localSheetId="5">#REF!</definedName>
    <definedName name="ndc">#REF!</definedName>
    <definedName name="neff" localSheetId="2">[31]Sheet1!#REF!</definedName>
    <definedName name="neff" localSheetId="5">[31]Sheet1!#REF!</definedName>
    <definedName name="neff">[31]Sheet1!#REF!</definedName>
    <definedName name="nenkhi10m3" localSheetId="7">#REF!</definedName>
    <definedName name="nenkhi10m3" localSheetId="2">#REF!</definedName>
    <definedName name="nenkhi10m3" localSheetId="8">#REF!</definedName>
    <definedName name="nenkhi10m3" localSheetId="5">#REF!</definedName>
    <definedName name="nenkhi10m3">#REF!</definedName>
    <definedName name="nenkhi1200" localSheetId="7">#REF!</definedName>
    <definedName name="nenkhi1200" localSheetId="2">#REF!</definedName>
    <definedName name="nenkhi1200" localSheetId="8">#REF!</definedName>
    <definedName name="nenkhi1200" localSheetId="5">#REF!</definedName>
    <definedName name="nenkhi1200">#REF!</definedName>
    <definedName name="neo32mm" localSheetId="7">#REF!</definedName>
    <definedName name="neo32mm" localSheetId="2">#REF!</definedName>
    <definedName name="neo32mm" localSheetId="8">#REF!</definedName>
    <definedName name="neo32mm" localSheetId="5">#REF!</definedName>
    <definedName name="neo32mm">#REF!</definedName>
    <definedName name="neo4T" localSheetId="7">#REF!</definedName>
    <definedName name="neo4T" localSheetId="2">#REF!</definedName>
    <definedName name="neo4T" localSheetId="8">#REF!</definedName>
    <definedName name="neo4T" localSheetId="5">#REF!</definedName>
    <definedName name="neo4T">#REF!</definedName>
    <definedName name="NET" localSheetId="7">#REF!</definedName>
    <definedName name="NET" localSheetId="2">#REF!</definedName>
    <definedName name="NET" localSheetId="8">#REF!</definedName>
    <definedName name="NET" localSheetId="5">#REF!</definedName>
    <definedName name="NET">#REF!</definedName>
    <definedName name="NET_1" localSheetId="7">#REF!</definedName>
    <definedName name="NET_1" localSheetId="2">#REF!</definedName>
    <definedName name="NET_1" localSheetId="8">#REF!</definedName>
    <definedName name="NET_1" localSheetId="5">#REF!</definedName>
    <definedName name="NET_1">#REF!</definedName>
    <definedName name="NET_ANA" localSheetId="7">#REF!</definedName>
    <definedName name="NET_ANA" localSheetId="2">#REF!</definedName>
    <definedName name="NET_ANA" localSheetId="8">#REF!</definedName>
    <definedName name="NET_ANA" localSheetId="5">#REF!</definedName>
    <definedName name="NET_ANA">#REF!</definedName>
    <definedName name="NET_ANA_1" localSheetId="7">#REF!</definedName>
    <definedName name="NET_ANA_1" localSheetId="2">#REF!</definedName>
    <definedName name="NET_ANA_1" localSheetId="8">#REF!</definedName>
    <definedName name="NET_ANA_1" localSheetId="5">#REF!</definedName>
    <definedName name="NET_ANA_1">#REF!</definedName>
    <definedName name="NET_ANA_2" localSheetId="7">#REF!</definedName>
    <definedName name="NET_ANA_2" localSheetId="2">#REF!</definedName>
    <definedName name="NET_ANA_2" localSheetId="8">#REF!</definedName>
    <definedName name="NET_ANA_2" localSheetId="5">#REF!</definedName>
    <definedName name="NET_ANA_2">#REF!</definedName>
    <definedName name="ng" localSheetId="2">[42]SLCB!#REF!</definedName>
    <definedName name="ng" localSheetId="5">[42]SLCB!#REF!</definedName>
    <definedName name="ng">[42]SLCB!#REF!</definedName>
    <definedName name="ng1." localSheetId="2">[42]SLCB!#REF!</definedName>
    <definedName name="ng1." localSheetId="5">[42]SLCB!#REF!</definedName>
    <definedName name="ng1.">[42]SLCB!#REF!</definedName>
    <definedName name="ng2." localSheetId="2">[42]SLCB!#REF!</definedName>
    <definedName name="ng2." localSheetId="5">[42]SLCB!#REF!</definedName>
    <definedName name="ng2.">[42]SLCB!#REF!</definedName>
    <definedName name="Ngay" localSheetId="7">#REF!</definedName>
    <definedName name="Ngay" localSheetId="2">#REF!</definedName>
    <definedName name="Ngay" localSheetId="8">#REF!</definedName>
    <definedName name="Ngay" localSheetId="5">#REF!</definedName>
    <definedName name="Ngay">#REF!</definedName>
    <definedName name="nght" localSheetId="7">#REF!</definedName>
    <definedName name="nght" localSheetId="2">#REF!</definedName>
    <definedName name="nght" localSheetId="8">#REF!</definedName>
    <definedName name="nght" localSheetId="5">#REF!</definedName>
    <definedName name="nght">#REF!</definedName>
    <definedName name="NGUONDAT_HUYEN">'[128]Bieu I - 1_NS tinh LIVE'!$BC$1:$BC$551</definedName>
    <definedName name="NH" localSheetId="7">#REF!</definedName>
    <definedName name="NH" localSheetId="2">#REF!</definedName>
    <definedName name="NH" localSheetId="8">#REF!</definedName>
    <definedName name="NH" localSheetId="5">#REF!</definedName>
    <definedName name="NH">#REF!</definedName>
    <definedName name="NHAÂN_COÂNG" localSheetId="7">_kcm!BTRAM</definedName>
    <definedName name="NHAÂN_COÂNG" localSheetId="2">BTRAM</definedName>
    <definedName name="NHAÂN_COÂNG" localSheetId="8">[151]!BTRAM</definedName>
    <definedName name="NHAÂN_COÂNG" localSheetId="5">'Quyet toan'!BTRAM</definedName>
    <definedName name="NHAÂN_COÂNG">BTRAM</definedName>
    <definedName name="Nhan_xet_cua_dai">"Picture 1"</definedName>
    <definedName name="nhapthan" localSheetId="7">#REF!</definedName>
    <definedName name="nhapthan" localSheetId="2">#REF!</definedName>
    <definedName name="nhapthan" localSheetId="8">#REF!</definedName>
    <definedName name="nhapthan" localSheetId="5">#REF!</definedName>
    <definedName name="nhapthan">#REF!</definedName>
    <definedName name="nhfffd" localSheetId="7">{"DZ-TDTB2.XLS","Dcksat.xls"}</definedName>
    <definedName name="nhfffd" localSheetId="2">{"DZ-TDTB2.XLS","Dcksat.xls"}</definedName>
    <definedName name="nhfffd" localSheetId="8">{"DZ-TDTB2.XLS","Dcksat.xls"}</definedName>
    <definedName name="nhfffd">{"DZ-TDTB2.XLS","Dcksat.xls"}</definedName>
    <definedName name="nhn" localSheetId="7">#REF!</definedName>
    <definedName name="nhn" localSheetId="2">#REF!</definedName>
    <definedName name="nhn" localSheetId="8">#REF!</definedName>
    <definedName name="nhn" localSheetId="5">#REF!</definedName>
    <definedName name="nhn">#REF!</definedName>
    <definedName name="nhnnc" localSheetId="2">'[5]lam-moi'!#REF!</definedName>
    <definedName name="nhnnc" localSheetId="5">'[5]lam-moi'!#REF!</definedName>
    <definedName name="nhnnc">'[5]lam-moi'!#REF!</definedName>
    <definedName name="nhnvl" localSheetId="2">'[5]lam-moi'!#REF!</definedName>
    <definedName name="nhnvl" localSheetId="5">'[5]lam-moi'!#REF!</definedName>
    <definedName name="nhnvl">'[5]lam-moi'!#REF!</definedName>
    <definedName name="NHOM" localSheetId="2">'[152]Bieu I-01 NS tinh'!#REF!</definedName>
    <definedName name="NHOM" localSheetId="5">'[152]Bieu I-01 NS tinh'!#REF!</definedName>
    <definedName name="NHOM">'[152]Bieu I-01 NS tinh'!#REF!</definedName>
    <definedName name="NHot" localSheetId="7">#REF!</definedName>
    <definedName name="NHot" localSheetId="2">#REF!</definedName>
    <definedName name="NHot" localSheetId="8">#REF!</definedName>
    <definedName name="NHot" localSheetId="5">#REF!</definedName>
    <definedName name="NHot">#REF!</definedName>
    <definedName name="nhu" localSheetId="7">#REF!</definedName>
    <definedName name="nhu" localSheetId="2">#REF!</definedName>
    <definedName name="nhu" localSheetId="8">#REF!</definedName>
    <definedName name="nhu" localSheetId="5">#REF!</definedName>
    <definedName name="nhu">#REF!</definedName>
    <definedName name="nhua" localSheetId="7">#REF!</definedName>
    <definedName name="nhua" localSheetId="2">#REF!</definedName>
    <definedName name="nhua" localSheetId="8">#REF!</definedName>
    <definedName name="nhua" localSheetId="5">#REF!</definedName>
    <definedName name="nhua">#REF!</definedName>
    <definedName name="nhuad" localSheetId="7">#REF!</definedName>
    <definedName name="nhuad" localSheetId="2">#REF!</definedName>
    <definedName name="nhuad" localSheetId="8">#REF!</definedName>
    <definedName name="nhuad" localSheetId="5">#REF!</definedName>
    <definedName name="nhuad">#REF!</definedName>
    <definedName name="Nhuadan">'[69]Vat tu'!$B$44</definedName>
    <definedName name="nhuaduong">[153]dg!$D$12</definedName>
    <definedName name="nhucau" localSheetId="2">#REF!</definedName>
    <definedName name="nhucau" localSheetId="5">#REF!</definedName>
    <definedName name="nhucau">#REF!</definedName>
    <definedName name="nhucauvon2021" localSheetId="2" hidden="1">#REF!</definedName>
    <definedName name="nhucauvon2021" localSheetId="5" hidden="1">#REF!</definedName>
    <definedName name="nhucauvon2021" hidden="1">#REF!</definedName>
    <definedName name="nig" localSheetId="7">#REF!</definedName>
    <definedName name="nig" localSheetId="2">#REF!</definedName>
    <definedName name="nig" localSheetId="8">#REF!</definedName>
    <definedName name="nig" localSheetId="5">#REF!</definedName>
    <definedName name="nig">#REF!</definedName>
    <definedName name="NIG13p">'[5]TONGKE3p '!$T$295</definedName>
    <definedName name="nig1p" localSheetId="7">#REF!</definedName>
    <definedName name="nig1p" localSheetId="2">#REF!</definedName>
    <definedName name="nig1p" localSheetId="8">#REF!</definedName>
    <definedName name="nig1p" localSheetId="5">#REF!</definedName>
    <definedName name="nig1p">#REF!</definedName>
    <definedName name="nig3p" localSheetId="7">#REF!</definedName>
    <definedName name="nig3p" localSheetId="2">#REF!</definedName>
    <definedName name="nig3p" localSheetId="8">#REF!</definedName>
    <definedName name="nig3p" localSheetId="5">#REF!</definedName>
    <definedName name="nig3p">#REF!</definedName>
    <definedName name="night">'[99]Work-Condition'!$E$28</definedName>
    <definedName name="night.">'[99]Work-Condition'!$E$28</definedName>
    <definedName name="nightnc" localSheetId="2">[5]gtrinh!#REF!</definedName>
    <definedName name="nightnc" localSheetId="5">[5]gtrinh!#REF!</definedName>
    <definedName name="nightnc">[5]gtrinh!#REF!</definedName>
    <definedName name="nightvl" localSheetId="2">[5]gtrinh!#REF!</definedName>
    <definedName name="nightvl" localSheetId="5">[5]gtrinh!#REF!</definedName>
    <definedName name="nightvl">[5]gtrinh!#REF!</definedName>
    <definedName name="NIGnc" localSheetId="7">#REF!</definedName>
    <definedName name="NIGnc" localSheetId="2">#REF!</definedName>
    <definedName name="NIGnc" localSheetId="8">#REF!</definedName>
    <definedName name="NIGnc" localSheetId="5">#REF!</definedName>
    <definedName name="NIGnc">#REF!</definedName>
    <definedName name="nignc1p" localSheetId="7">#REF!</definedName>
    <definedName name="nignc1p" localSheetId="2">#REF!</definedName>
    <definedName name="nignc1p" localSheetId="8">#REF!</definedName>
    <definedName name="nignc1p" localSheetId="5">#REF!</definedName>
    <definedName name="nignc1p">#REF!</definedName>
    <definedName name="nignc3p">'[5]CHITIET VL-NC'!$G$107</definedName>
    <definedName name="NIGvc" localSheetId="7">#REF!</definedName>
    <definedName name="NIGvc" localSheetId="2">#REF!</definedName>
    <definedName name="NIGvc" localSheetId="8">#REF!</definedName>
    <definedName name="NIGvc" localSheetId="5">#REF!</definedName>
    <definedName name="NIGvc">#REF!</definedName>
    <definedName name="NIGvl" localSheetId="7">#REF!</definedName>
    <definedName name="NIGvl" localSheetId="2">#REF!</definedName>
    <definedName name="NIGvl" localSheetId="8">#REF!</definedName>
    <definedName name="NIGvl" localSheetId="5">#REF!</definedName>
    <definedName name="NIGvl">#REF!</definedName>
    <definedName name="nigvl1p" localSheetId="7">#REF!</definedName>
    <definedName name="nigvl1p" localSheetId="2">#REF!</definedName>
    <definedName name="nigvl1p" localSheetId="8">#REF!</definedName>
    <definedName name="nigvl1p" localSheetId="5">#REF!</definedName>
    <definedName name="nigvl1p">#REF!</definedName>
    <definedName name="nigvl3p">'[5]CHITIET VL-NC'!$G$99</definedName>
    <definedName name="nin" localSheetId="7">#REF!</definedName>
    <definedName name="nin" localSheetId="2">#REF!</definedName>
    <definedName name="nin" localSheetId="8">#REF!</definedName>
    <definedName name="nin" localSheetId="5">#REF!</definedName>
    <definedName name="nin">#REF!</definedName>
    <definedName name="nin14nc3p" localSheetId="7">#REF!</definedName>
    <definedName name="nin14nc3p" localSheetId="2">#REF!</definedName>
    <definedName name="nin14nc3p" localSheetId="8">#REF!</definedName>
    <definedName name="nin14nc3p" localSheetId="5">#REF!</definedName>
    <definedName name="nin14nc3p">#REF!</definedName>
    <definedName name="nin14vl3p" localSheetId="7">#REF!</definedName>
    <definedName name="nin14vl3p" localSheetId="2">#REF!</definedName>
    <definedName name="nin14vl3p" localSheetId="8">#REF!</definedName>
    <definedName name="nin14vl3p" localSheetId="5">#REF!</definedName>
    <definedName name="nin14vl3p">#REF!</definedName>
    <definedName name="nin1903p" localSheetId="7">#REF!</definedName>
    <definedName name="nin1903p" localSheetId="2">#REF!</definedName>
    <definedName name="nin1903p" localSheetId="8">#REF!</definedName>
    <definedName name="nin1903p" localSheetId="5">#REF!</definedName>
    <definedName name="nin1903p">#REF!</definedName>
    <definedName name="nin190nc" localSheetId="2">'[5]lam-moi'!#REF!</definedName>
    <definedName name="nin190nc" localSheetId="5">'[5]lam-moi'!#REF!</definedName>
    <definedName name="nin190nc">'[5]lam-moi'!#REF!</definedName>
    <definedName name="nin190nc3p" localSheetId="7">#REF!</definedName>
    <definedName name="nin190nc3p" localSheetId="2">#REF!</definedName>
    <definedName name="nin190nc3p" localSheetId="8">#REF!</definedName>
    <definedName name="nin190nc3p" localSheetId="5">#REF!</definedName>
    <definedName name="nin190nc3p">#REF!</definedName>
    <definedName name="nin190vl" localSheetId="2">'[5]lam-moi'!#REF!</definedName>
    <definedName name="nin190vl" localSheetId="5">'[5]lam-moi'!#REF!</definedName>
    <definedName name="nin190vl">'[5]lam-moi'!#REF!</definedName>
    <definedName name="nin190vl3p" localSheetId="7">#REF!</definedName>
    <definedName name="nin190vl3p" localSheetId="2">#REF!</definedName>
    <definedName name="nin190vl3p" localSheetId="8">#REF!</definedName>
    <definedName name="nin190vl3p" localSheetId="5">#REF!</definedName>
    <definedName name="nin190vl3p">#REF!</definedName>
    <definedName name="nin1pnc" localSheetId="2">'[5]lam-moi'!#REF!</definedName>
    <definedName name="nin1pnc" localSheetId="5">'[5]lam-moi'!#REF!</definedName>
    <definedName name="nin1pnc">'[5]lam-moi'!#REF!</definedName>
    <definedName name="nin1pvl" localSheetId="2">'[5]lam-moi'!#REF!</definedName>
    <definedName name="nin1pvl" localSheetId="5">'[5]lam-moi'!#REF!</definedName>
    <definedName name="nin1pvl">'[5]lam-moi'!#REF!</definedName>
    <definedName name="nin2903p" localSheetId="7">#REF!</definedName>
    <definedName name="nin2903p" localSheetId="2">#REF!</definedName>
    <definedName name="nin2903p" localSheetId="8">#REF!</definedName>
    <definedName name="nin2903p" localSheetId="5">#REF!</definedName>
    <definedName name="nin2903p">#REF!</definedName>
    <definedName name="nin290nc3p" localSheetId="7">#REF!</definedName>
    <definedName name="nin290nc3p" localSheetId="2">#REF!</definedName>
    <definedName name="nin290nc3p" localSheetId="8">#REF!</definedName>
    <definedName name="nin290nc3p" localSheetId="5">#REF!</definedName>
    <definedName name="nin290nc3p">#REF!</definedName>
    <definedName name="nin290vl3p" localSheetId="7">#REF!</definedName>
    <definedName name="nin290vl3p" localSheetId="2">#REF!</definedName>
    <definedName name="nin290vl3p" localSheetId="8">#REF!</definedName>
    <definedName name="nin290vl3p" localSheetId="5">#REF!</definedName>
    <definedName name="nin290vl3p">#REF!</definedName>
    <definedName name="nin3p" localSheetId="7">#REF!</definedName>
    <definedName name="nin3p" localSheetId="2">#REF!</definedName>
    <definedName name="nin3p" localSheetId="8">#REF!</definedName>
    <definedName name="nin3p" localSheetId="5">#REF!</definedName>
    <definedName name="nin3p">#REF!</definedName>
    <definedName name="nind" localSheetId="7">#REF!</definedName>
    <definedName name="nind" localSheetId="2">#REF!</definedName>
    <definedName name="nind" localSheetId="8">#REF!</definedName>
    <definedName name="nind" localSheetId="5">#REF!</definedName>
    <definedName name="nind">#REF!</definedName>
    <definedName name="nind1p" localSheetId="7">#REF!</definedName>
    <definedName name="nind1p" localSheetId="2">#REF!</definedName>
    <definedName name="nind1p" localSheetId="8">#REF!</definedName>
    <definedName name="nind1p" localSheetId="5">#REF!</definedName>
    <definedName name="nind1p">#REF!</definedName>
    <definedName name="nind3p" localSheetId="7">#REF!</definedName>
    <definedName name="nind3p" localSheetId="2">#REF!</definedName>
    <definedName name="nind3p" localSheetId="8">#REF!</definedName>
    <definedName name="nind3p" localSheetId="5">#REF!</definedName>
    <definedName name="nind3p">#REF!</definedName>
    <definedName name="NINDnc" localSheetId="2">#REF!</definedName>
    <definedName name="NINDnc" localSheetId="5">#REF!</definedName>
    <definedName name="NINDnc">#REF!</definedName>
    <definedName name="nindnc1p" localSheetId="7">#REF!</definedName>
    <definedName name="nindnc1p" localSheetId="2">#REF!</definedName>
    <definedName name="nindnc1p" localSheetId="8">#REF!</definedName>
    <definedName name="nindnc1p" localSheetId="5">#REF!</definedName>
    <definedName name="nindnc1p">#REF!</definedName>
    <definedName name="nindnc3p" localSheetId="7">#REF!</definedName>
    <definedName name="nindnc3p" localSheetId="2">#REF!</definedName>
    <definedName name="nindnc3p" localSheetId="8">#REF!</definedName>
    <definedName name="nindnc3p" localSheetId="5">#REF!</definedName>
    <definedName name="nindnc3p">#REF!</definedName>
    <definedName name="NINDvc" localSheetId="7">#REF!</definedName>
    <definedName name="NINDvc" localSheetId="2">#REF!</definedName>
    <definedName name="NINDvc" localSheetId="8">#REF!</definedName>
    <definedName name="NINDvc" localSheetId="5">#REF!</definedName>
    <definedName name="NINDvc">#REF!</definedName>
    <definedName name="NINDvl" localSheetId="2">#REF!</definedName>
    <definedName name="NINDvl" localSheetId="5">#REF!</definedName>
    <definedName name="NINDvl">#REF!</definedName>
    <definedName name="nindvl1p" localSheetId="7">#REF!</definedName>
    <definedName name="nindvl1p" localSheetId="2">#REF!</definedName>
    <definedName name="nindvl1p" localSheetId="8">#REF!</definedName>
    <definedName name="nindvl1p" localSheetId="5">#REF!</definedName>
    <definedName name="nindvl1p">#REF!</definedName>
    <definedName name="nindvl3p" localSheetId="7">#REF!</definedName>
    <definedName name="nindvl3p" localSheetId="2">#REF!</definedName>
    <definedName name="nindvl3p" localSheetId="8">#REF!</definedName>
    <definedName name="nindvl3p" localSheetId="5">#REF!</definedName>
    <definedName name="nindvl3p">#REF!</definedName>
    <definedName name="ning1p" localSheetId="7">#REF!</definedName>
    <definedName name="ning1p" localSheetId="2">#REF!</definedName>
    <definedName name="ning1p" localSheetId="8">#REF!</definedName>
    <definedName name="ning1p" localSheetId="5">#REF!</definedName>
    <definedName name="ning1p">#REF!</definedName>
    <definedName name="ningnc1p" localSheetId="7">#REF!</definedName>
    <definedName name="ningnc1p" localSheetId="2">#REF!</definedName>
    <definedName name="ningnc1p" localSheetId="8">#REF!</definedName>
    <definedName name="ningnc1p" localSheetId="5">#REF!</definedName>
    <definedName name="ningnc1p">#REF!</definedName>
    <definedName name="ningvl1p" localSheetId="7">#REF!</definedName>
    <definedName name="ningvl1p" localSheetId="2">#REF!</definedName>
    <definedName name="ningvl1p" localSheetId="8">#REF!</definedName>
    <definedName name="ningvl1p" localSheetId="5">#REF!</definedName>
    <definedName name="ningvl1p">#REF!</definedName>
    <definedName name="NINnc" localSheetId="2">#REF!</definedName>
    <definedName name="NINnc" localSheetId="5">#REF!</definedName>
    <definedName name="NINnc">#REF!</definedName>
    <definedName name="ninnc3p" localSheetId="7">#REF!</definedName>
    <definedName name="ninnc3p" localSheetId="2">#REF!</definedName>
    <definedName name="ninnc3p" localSheetId="8">#REF!</definedName>
    <definedName name="ninnc3p" localSheetId="5">#REF!</definedName>
    <definedName name="ninnc3p">#REF!</definedName>
    <definedName name="nint1p" localSheetId="7">#REF!</definedName>
    <definedName name="nint1p" localSheetId="2">#REF!</definedName>
    <definedName name="nint1p" localSheetId="8">#REF!</definedName>
    <definedName name="nint1p" localSheetId="5">#REF!</definedName>
    <definedName name="nint1p">#REF!</definedName>
    <definedName name="nintnc1p" localSheetId="7">#REF!</definedName>
    <definedName name="nintnc1p" localSheetId="2">#REF!</definedName>
    <definedName name="nintnc1p" localSheetId="8">#REF!</definedName>
    <definedName name="nintnc1p" localSheetId="5">#REF!</definedName>
    <definedName name="nintnc1p">#REF!</definedName>
    <definedName name="nintvl1p" localSheetId="7">#REF!</definedName>
    <definedName name="nintvl1p" localSheetId="2">#REF!</definedName>
    <definedName name="nintvl1p" localSheetId="8">#REF!</definedName>
    <definedName name="nintvl1p" localSheetId="5">#REF!</definedName>
    <definedName name="nintvl1p">#REF!</definedName>
    <definedName name="NINvc" localSheetId="7">#REF!</definedName>
    <definedName name="NINvc" localSheetId="2">#REF!</definedName>
    <definedName name="NINvc" localSheetId="8">#REF!</definedName>
    <definedName name="NINvc" localSheetId="5">#REF!</definedName>
    <definedName name="NINvc">#REF!</definedName>
    <definedName name="NINvl" localSheetId="2">#REF!</definedName>
    <definedName name="NINvl" localSheetId="5">#REF!</definedName>
    <definedName name="NINvl">#REF!</definedName>
    <definedName name="ninvl3p" localSheetId="7">#REF!</definedName>
    <definedName name="ninvl3p" localSheetId="2">#REF!</definedName>
    <definedName name="ninvl3p" localSheetId="8">#REF!</definedName>
    <definedName name="ninvl3p" localSheetId="5">#REF!</definedName>
    <definedName name="ninvl3p">#REF!</definedName>
    <definedName name="nl" localSheetId="7">#REF!</definedName>
    <definedName name="nl" localSheetId="2">#REF!</definedName>
    <definedName name="nl" localSheetId="8">#REF!</definedName>
    <definedName name="nl" localSheetId="5">#REF!</definedName>
    <definedName name="nl">#REF!</definedName>
    <definedName name="NL12nc" localSheetId="2">'[5]#REF'!#REF!</definedName>
    <definedName name="NL12nc" localSheetId="5">'[5]#REF'!#REF!</definedName>
    <definedName name="NL12nc">'[5]#REF'!#REF!</definedName>
    <definedName name="NL12vl" localSheetId="2">'[5]#REF'!#REF!</definedName>
    <definedName name="NL12vl" localSheetId="5">'[5]#REF'!#REF!</definedName>
    <definedName name="NL12vl">'[5]#REF'!#REF!</definedName>
    <definedName name="nl1p" localSheetId="7">#REF!</definedName>
    <definedName name="nl1p" localSheetId="2">#REF!</definedName>
    <definedName name="nl1p" localSheetId="8">#REF!</definedName>
    <definedName name="nl1p" localSheetId="5">#REF!</definedName>
    <definedName name="nl1p">#REF!</definedName>
    <definedName name="nl3p" localSheetId="7">#REF!</definedName>
    <definedName name="nl3p" localSheetId="2">#REF!</definedName>
    <definedName name="nl3p" localSheetId="8">#REF!</definedName>
    <definedName name="nl3p" localSheetId="5">#REF!</definedName>
    <definedName name="nl3p">#REF!</definedName>
    <definedName name="nlht" localSheetId="2">#REF!</definedName>
    <definedName name="nlht" localSheetId="5">#REF!</definedName>
    <definedName name="nlht">#REF!</definedName>
    <definedName name="nlmtc" localSheetId="2">'[5]t-h HA THE'!#REF!</definedName>
    <definedName name="nlmtc" localSheetId="5">'[5]t-h HA THE'!#REF!</definedName>
    <definedName name="nlmtc">'[5]t-h HA THE'!#REF!</definedName>
    <definedName name="nlnc" localSheetId="2">'[5]lam-moi'!#REF!</definedName>
    <definedName name="nlnc" localSheetId="5">'[5]lam-moi'!#REF!</definedName>
    <definedName name="nlnc">'[5]lam-moi'!#REF!</definedName>
    <definedName name="nlnc3p" localSheetId="7">#REF!</definedName>
    <definedName name="nlnc3p" localSheetId="2">#REF!</definedName>
    <definedName name="nlnc3p" localSheetId="8">#REF!</definedName>
    <definedName name="nlnc3p" localSheetId="5">#REF!</definedName>
    <definedName name="nlnc3p">#REF!</definedName>
    <definedName name="nlnc3pha" localSheetId="7">#REF!</definedName>
    <definedName name="nlnc3pha" localSheetId="2">#REF!</definedName>
    <definedName name="nlnc3pha" localSheetId="8">#REF!</definedName>
    <definedName name="nlnc3pha" localSheetId="5">#REF!</definedName>
    <definedName name="nlnc3pha">#REF!</definedName>
    <definedName name="NLTK1p" localSheetId="7">#REF!</definedName>
    <definedName name="NLTK1p" localSheetId="2">#REF!</definedName>
    <definedName name="NLTK1p" localSheetId="8">#REF!</definedName>
    <definedName name="NLTK1p" localSheetId="5">#REF!</definedName>
    <definedName name="NLTK1p">#REF!</definedName>
    <definedName name="nlvl" localSheetId="2">'[5]lam-moi'!#REF!</definedName>
    <definedName name="nlvl" localSheetId="5">'[5]lam-moi'!#REF!</definedName>
    <definedName name="nlvl">'[5]lam-moi'!#REF!</definedName>
    <definedName name="nlvl1">[5]chitiet!$G$302</definedName>
    <definedName name="nlvl3p" localSheetId="7">#REF!</definedName>
    <definedName name="nlvl3p" localSheetId="2">#REF!</definedName>
    <definedName name="nlvl3p" localSheetId="8">#REF!</definedName>
    <definedName name="nlvl3p" localSheetId="5">#REF!</definedName>
    <definedName name="nlvl3p">#REF!</definedName>
    <definedName name="nm" localSheetId="7">#REF!</definedName>
    <definedName name="nm" localSheetId="2">#REF!</definedName>
    <definedName name="nm" localSheetId="8">#REF!</definedName>
    <definedName name="nm" localSheetId="5">#REF!</definedName>
    <definedName name="nm">#REF!</definedName>
    <definedName name="Nms" localSheetId="7">#REF!</definedName>
    <definedName name="Nms" localSheetId="2">#REF!</definedName>
    <definedName name="Nms" localSheetId="8">#REF!</definedName>
    <definedName name="Nms" localSheetId="5">#REF!</definedName>
    <definedName name="Nms">#REF!</definedName>
    <definedName name="nn" localSheetId="7">#REF!</definedName>
    <definedName name="nn" localSheetId="2">#REF!</definedName>
    <definedName name="nn" localSheetId="8">#REF!</definedName>
    <definedName name="nn" localSheetId="5">#REF!</definedName>
    <definedName name="nn">#REF!</definedName>
    <definedName name="nn1p" localSheetId="7">#REF!</definedName>
    <definedName name="nn1p" localSheetId="2">#REF!</definedName>
    <definedName name="nn1p" localSheetId="8">#REF!</definedName>
    <definedName name="nn1p" localSheetId="5">#REF!</definedName>
    <definedName name="nn1p">#REF!</definedName>
    <definedName name="nn3p" localSheetId="7">#REF!</definedName>
    <definedName name="nn3p" localSheetId="2">#REF!</definedName>
    <definedName name="nn3p" localSheetId="8">#REF!</definedName>
    <definedName name="nn3p" localSheetId="5">#REF!</definedName>
    <definedName name="nn3p">#REF!</definedName>
    <definedName name="nnnc" localSheetId="2">'[5]lam-moi'!#REF!</definedName>
    <definedName name="nnnc" localSheetId="5">'[5]lam-moi'!#REF!</definedName>
    <definedName name="nnnc">'[5]lam-moi'!#REF!</definedName>
    <definedName name="nnnc3p" localSheetId="7">#REF!</definedName>
    <definedName name="nnnc3p" localSheetId="2">#REF!</definedName>
    <definedName name="nnnc3p" localSheetId="8">#REF!</definedName>
    <definedName name="nnnc3p" localSheetId="5">#REF!</definedName>
    <definedName name="nnnc3p">#REF!</definedName>
    <definedName name="nnvl" localSheetId="2">'[5]lam-moi'!#REF!</definedName>
    <definedName name="nnvl" localSheetId="5">'[5]lam-moi'!#REF!</definedName>
    <definedName name="nnvl">'[5]lam-moi'!#REF!</definedName>
    <definedName name="nnvl3p" localSheetId="7">#REF!</definedName>
    <definedName name="nnvl3p" localSheetId="2">#REF!</definedName>
    <definedName name="nnvl3p" localSheetId="8">#REF!</definedName>
    <definedName name="nnvl3p" localSheetId="5">#REF!</definedName>
    <definedName name="nnvl3p">#REF!</definedName>
    <definedName name="No" localSheetId="7">#REF!</definedName>
    <definedName name="No" localSheetId="2">#REF!</definedName>
    <definedName name="No" localSheetId="8">#REF!</definedName>
    <definedName name="No" localSheetId="5">#REF!</definedName>
    <definedName name="No">#REF!</definedName>
    <definedName name="none" localSheetId="7">#REF!</definedName>
    <definedName name="none" localSheetId="2">#REF!</definedName>
    <definedName name="none" localSheetId="8">#REF!</definedName>
    <definedName name="none" localSheetId="5">#REF!</definedName>
    <definedName name="none">#REF!</definedName>
    <definedName name="np" localSheetId="7">#REF!</definedName>
    <definedName name="np" localSheetId="2">#REF!</definedName>
    <definedName name="np" localSheetId="8">#REF!</definedName>
    <definedName name="np" localSheetId="5">#REF!</definedName>
    <definedName name="np">#REF!</definedName>
    <definedName name="npr" localSheetId="7">#REF!</definedName>
    <definedName name="npr" localSheetId="2">#REF!</definedName>
    <definedName name="npr" localSheetId="8">#REF!</definedName>
    <definedName name="npr" localSheetId="5">#REF!</definedName>
    <definedName name="npr">#REF!</definedName>
    <definedName name="Nps" localSheetId="2">[15]Girder!#REF!</definedName>
    <definedName name="Nps" localSheetId="5">[15]Girder!#REF!</definedName>
    <definedName name="Nps">[15]Girder!#REF!</definedName>
    <definedName name="Nq" localSheetId="7">#REF!</definedName>
    <definedName name="Nq" localSheetId="2">#REF!</definedName>
    <definedName name="Nq" localSheetId="8">#REF!</definedName>
    <definedName name="Nq" localSheetId="5">#REF!</definedName>
    <definedName name="Nq">#REF!</definedName>
    <definedName name="nqd" localSheetId="7">#REF!</definedName>
    <definedName name="nqd" localSheetId="2">#REF!</definedName>
    <definedName name="nqd" localSheetId="8">#REF!</definedName>
    <definedName name="nqd" localSheetId="5">#REF!</definedName>
    <definedName name="nqd">#REF!</definedName>
    <definedName name="NQQH" localSheetId="7">#REF!</definedName>
    <definedName name="NQQH" localSheetId="2">#REF!</definedName>
    <definedName name="NQQH" localSheetId="8">#REF!</definedName>
    <definedName name="NQQH" localSheetId="5">#REF!</definedName>
    <definedName name="NQQH">#REF!</definedName>
    <definedName name="nr" localSheetId="2">[15]Girder!#REF!</definedName>
    <definedName name="nr" localSheetId="5">[15]Girder!#REF!</definedName>
    <definedName name="nr">[15]Girder!#REF!</definedName>
    <definedName name="ns">[154]Sheet2!$C$35</definedName>
    <definedName name="ns.">[154]Sheet2!$C$35</definedName>
    <definedName name="ns..">[155]Sheet2!$C$35</definedName>
    <definedName name="nsc" localSheetId="7">#REF!</definedName>
    <definedName name="nsc" localSheetId="2">#REF!</definedName>
    <definedName name="nsc" localSheetId="8">#REF!</definedName>
    <definedName name="nsc" localSheetId="5">#REF!</definedName>
    <definedName name="nsc">#REF!</definedName>
    <definedName name="nsk" localSheetId="7">#REF!</definedName>
    <definedName name="nsk" localSheetId="2">#REF!</definedName>
    <definedName name="nsk" localSheetId="8">#REF!</definedName>
    <definedName name="nsk" localSheetId="5">#REF!</definedName>
    <definedName name="nsk">#REF!</definedName>
    <definedName name="NSNN" localSheetId="7">#REF!</definedName>
    <definedName name="NSNN" localSheetId="2">#REF!</definedName>
    <definedName name="NSNN" localSheetId="8">#REF!</definedName>
    <definedName name="NSNN" localSheetId="5">#REF!</definedName>
    <definedName name="NSNN">#REF!</definedName>
    <definedName name="NSTP" localSheetId="2">'[128]Bieu I - 1_NS tinh LIVE'!#REF!</definedName>
    <definedName name="NSTP" localSheetId="5">'[128]Bieu I - 1_NS tinh LIVE'!#REF!</definedName>
    <definedName name="NSTP">'[128]Bieu I - 1_NS tinh LIVE'!#REF!</definedName>
    <definedName name="NSTW_DATINH" localSheetId="2">'[128]Bieu I - 1_NS tinh LIVE'!#REF!</definedName>
    <definedName name="NSTW_DATINH" localSheetId="5">'[128]Bieu I - 1_NS tinh LIVE'!#REF!</definedName>
    <definedName name="NSTW_DATINH">'[128]Bieu I - 1_NS tinh LIVE'!#REF!</definedName>
    <definedName name="nt" localSheetId="7">#REF!</definedName>
    <definedName name="nt" localSheetId="2">#REF!</definedName>
    <definedName name="nt" localSheetId="8">#REF!</definedName>
    <definedName name="nt" localSheetId="5">#REF!</definedName>
    <definedName name="nt">#REF!</definedName>
    <definedName name="Ntcd" localSheetId="2">[45]Sheet1!#REF!</definedName>
    <definedName name="Ntcd" localSheetId="5">[45]Sheet1!#REF!</definedName>
    <definedName name="Ntcd">[45]Sheet1!#REF!</definedName>
    <definedName name="nuoc">[86]gvl!$N$38</definedName>
    <definedName name="nuy" localSheetId="7">#REF!</definedName>
    <definedName name="nuy" localSheetId="2">#REF!</definedName>
    <definedName name="nuy" localSheetId="8">#REF!</definedName>
    <definedName name="nuy" localSheetId="5">#REF!</definedName>
    <definedName name="nuy">#REF!</definedName>
    <definedName name="nv" localSheetId="2">[42]SLCB!#REF!</definedName>
    <definedName name="nv" localSheetId="5">[42]SLCB!#REF!</definedName>
    <definedName name="nv">[42]SLCB!#REF!</definedName>
    <definedName name="nw" localSheetId="7">#REF!</definedName>
    <definedName name="nw" localSheetId="2">#REF!</definedName>
    <definedName name="nw" localSheetId="8">#REF!</definedName>
    <definedName name="nw" localSheetId="5">#REF!</definedName>
    <definedName name="nw">#REF!</definedName>
    <definedName name="nx" localSheetId="2">#REF!</definedName>
    <definedName name="nx" localSheetId="5">#REF!</definedName>
    <definedName name="nx">#REF!</definedName>
    <definedName name="nxc" localSheetId="7">#REF!</definedName>
    <definedName name="nxc" localSheetId="2">#REF!</definedName>
    <definedName name="nxc" localSheetId="8">#REF!</definedName>
    <definedName name="nxc" localSheetId="5">#REF!</definedName>
    <definedName name="nxc">#REF!</definedName>
    <definedName name="nxmtc" localSheetId="2">'[5]t-h HA THE'!#REF!</definedName>
    <definedName name="nxmtc" localSheetId="5">'[5]t-h HA THE'!#REF!</definedName>
    <definedName name="nxmtc">'[5]t-h HA THE'!#REF!</definedName>
    <definedName name="O">'[79]BK-C T'!$A$5:$D$30</definedName>
    <definedName name="O_M" localSheetId="7">#REF!</definedName>
    <definedName name="O_M" localSheetId="2">#REF!</definedName>
    <definedName name="O_M" localSheetId="8">#REF!</definedName>
    <definedName name="O_M" localSheetId="5">#REF!</definedName>
    <definedName name="O_M">#REF!</definedName>
    <definedName name="OD" localSheetId="7">#REF!</definedName>
    <definedName name="OD" localSheetId="2">#REF!</definedName>
    <definedName name="OD" localSheetId="8">#REF!</definedName>
    <definedName name="OD" localSheetId="5">#REF!</definedName>
    <definedName name="OD">#REF!</definedName>
    <definedName name="ODC" localSheetId="7">#REF!</definedName>
    <definedName name="ODC" localSheetId="2">#REF!</definedName>
    <definedName name="ODC" localSheetId="8">#REF!</definedName>
    <definedName name="ODC" localSheetId="5">#REF!</definedName>
    <definedName name="ODC">#REF!</definedName>
    <definedName name="ODS" localSheetId="7">#REF!</definedName>
    <definedName name="ODS" localSheetId="2">#REF!</definedName>
    <definedName name="ODS" localSheetId="8">#REF!</definedName>
    <definedName name="ODS" localSheetId="5">#REF!</definedName>
    <definedName name="ODS">#REF!</definedName>
    <definedName name="ODU" localSheetId="7">#REF!</definedName>
    <definedName name="ODU" localSheetId="2">#REF!</definedName>
    <definedName name="ODU" localSheetId="8">#REF!</definedName>
    <definedName name="ODU" localSheetId="5">#REF!</definedName>
    <definedName name="ODU">#REF!</definedName>
    <definedName name="OM" localSheetId="7">#REF!</definedName>
    <definedName name="OM" localSheetId="2">#REF!</definedName>
    <definedName name="OM" localSheetId="8">#REF!</definedName>
    <definedName name="OM" localSheetId="5">#REF!</definedName>
    <definedName name="OM">#REF!</definedName>
    <definedName name="OMC" localSheetId="7">#REF!</definedName>
    <definedName name="OMC" localSheetId="2">#REF!</definedName>
    <definedName name="OMC" localSheetId="8">#REF!</definedName>
    <definedName name="OMC" localSheetId="5">#REF!</definedName>
    <definedName name="OMC">#REF!</definedName>
    <definedName name="OME" localSheetId="7">#REF!</definedName>
    <definedName name="OME" localSheetId="2">#REF!</definedName>
    <definedName name="OME" localSheetId="8">#REF!</definedName>
    <definedName name="OME" localSheetId="5">#REF!</definedName>
    <definedName name="OME">#REF!</definedName>
    <definedName name="OMW" localSheetId="7">#REF!</definedName>
    <definedName name="OMW" localSheetId="2">#REF!</definedName>
    <definedName name="OMW" localSheetId="8">#REF!</definedName>
    <definedName name="OMW" localSheetId="5">#REF!</definedName>
    <definedName name="OMW">#REF!</definedName>
    <definedName name="ong" localSheetId="2">[132]Sheet1!#REF!</definedName>
    <definedName name="ong" localSheetId="5">[132]Sheet1!#REF!</definedName>
    <definedName name="ong">[132]Sheet1!#REF!</definedName>
    <definedName name="Ongbaovecap" localSheetId="7">#REF!</definedName>
    <definedName name="Ongbaovecap" localSheetId="2">#REF!</definedName>
    <definedName name="Ongbaovecap" localSheetId="8">#REF!</definedName>
    <definedName name="Ongbaovecap" localSheetId="5">#REF!</definedName>
    <definedName name="Ongbaovecap">#REF!</definedName>
    <definedName name="Ongnoiday" localSheetId="7">#REF!</definedName>
    <definedName name="Ongnoiday" localSheetId="2">#REF!</definedName>
    <definedName name="Ongnoiday" localSheetId="8">#REF!</definedName>
    <definedName name="Ongnoiday" localSheetId="5">#REF!</definedName>
    <definedName name="Ongnoiday">#REF!</definedName>
    <definedName name="Ongnoidaybulongtachongrungtabu" localSheetId="7">#REF!</definedName>
    <definedName name="Ongnoidaybulongtachongrungtabu" localSheetId="2">#REF!</definedName>
    <definedName name="Ongnoidaybulongtachongrungtabu" localSheetId="8">#REF!</definedName>
    <definedName name="Ongnoidaybulongtachongrungtabu" localSheetId="5">#REF!</definedName>
    <definedName name="Ongnoidaybulongtachongrungtabu">#REF!</definedName>
    <definedName name="OngPVC" localSheetId="7">#REF!</definedName>
    <definedName name="OngPVC" localSheetId="2">#REF!</definedName>
    <definedName name="OngPVC" localSheetId="8">#REF!</definedName>
    <definedName name="OngPVC" localSheetId="5">#REF!</definedName>
    <definedName name="OngPVC">#REF!</definedName>
    <definedName name="OOM" localSheetId="7">#REF!</definedName>
    <definedName name="OOM" localSheetId="2">#REF!</definedName>
    <definedName name="OOM" localSheetId="8">#REF!</definedName>
    <definedName name="OOM" localSheetId="5">#REF!</definedName>
    <definedName name="OOM">#REF!</definedName>
    <definedName name="open" localSheetId="7">#REF!</definedName>
    <definedName name="open" localSheetId="2">#REF!</definedName>
    <definedName name="open" localSheetId="8">#REF!</definedName>
    <definedName name="open" localSheetId="5">#REF!</definedName>
    <definedName name="open">#REF!</definedName>
    <definedName name="ophom" localSheetId="7">#REF!</definedName>
    <definedName name="ophom" localSheetId="2">#REF!</definedName>
    <definedName name="ophom" localSheetId="8">#REF!</definedName>
    <definedName name="ophom" localSheetId="5">#REF!</definedName>
    <definedName name="ophom">#REF!</definedName>
    <definedName name="ORD" localSheetId="7">#REF!</definedName>
    <definedName name="ORD" localSheetId="2">#REF!</definedName>
    <definedName name="ORD" localSheetId="8">#REF!</definedName>
    <definedName name="ORD" localSheetId="5">#REF!</definedName>
    <definedName name="ORD">#REF!</definedName>
    <definedName name="OrderTable" localSheetId="7" hidden="1">#REF!</definedName>
    <definedName name="OrderTable" localSheetId="2" hidden="1">#REF!</definedName>
    <definedName name="OrderTable" localSheetId="8" hidden="1">#REF!</definedName>
    <definedName name="OrderTable" localSheetId="5" hidden="1">#REF!</definedName>
    <definedName name="OrderTable" hidden="1">#REF!</definedName>
    <definedName name="ORF" localSheetId="7">#REF!</definedName>
    <definedName name="ORF" localSheetId="2">#REF!</definedName>
    <definedName name="ORF" localSheetId="8">#REF!</definedName>
    <definedName name="ORF" localSheetId="5">#REF!</definedName>
    <definedName name="ORF">#REF!</definedName>
    <definedName name="osc" localSheetId="2">#REF!</definedName>
    <definedName name="osc" localSheetId="5">#REF!</definedName>
    <definedName name="osc">#REF!</definedName>
    <definedName name="OTHER_PANEL" localSheetId="2">'[129]NEW-PANEL'!#REF!</definedName>
    <definedName name="OTHER_PANEL" localSheetId="5">'[129]NEW-PANEL'!#REF!</definedName>
    <definedName name="OTHER_PANEL">'[129]NEW-PANEL'!#REF!</definedName>
    <definedName name="OtherWork" localSheetId="2">'[67]DGchitiet '!#REF!</definedName>
    <definedName name="OtherWork" localSheetId="5">'[67]DGchitiet '!#REF!</definedName>
    <definedName name="OtherWork">'[67]DGchitiet '!#REF!</definedName>
    <definedName name="Óu75" localSheetId="2">[39]chitiet!#REF!</definedName>
    <definedName name="Óu75" localSheetId="5">[39]chitiet!#REF!</definedName>
    <definedName name="Óu75">[39]chitiet!#REF!</definedName>
    <definedName name="oxy" localSheetId="7">#REF!</definedName>
    <definedName name="oxy" localSheetId="2">#REF!</definedName>
    <definedName name="oxy" localSheetId="8">#REF!</definedName>
    <definedName name="oxy" localSheetId="5">#REF!</definedName>
    <definedName name="oxy">#REF!</definedName>
    <definedName name="P" localSheetId="2">'[41]PNT-QUOT-#3'!#REF!</definedName>
    <definedName name="P" localSheetId="5">'[41]PNT-QUOT-#3'!#REF!</definedName>
    <definedName name="P">'[41]PNT-QUOT-#3'!#REF!</definedName>
    <definedName name="p.m">'[99]Work-Condition'!$D$28</definedName>
    <definedName name="p1." localSheetId="2">'[43]So lieu chung'!#REF!</definedName>
    <definedName name="p1." localSheetId="5">'[43]So lieu chung'!#REF!</definedName>
    <definedName name="p1.">'[43]So lieu chung'!#REF!</definedName>
    <definedName name="p1_" localSheetId="7">#REF!</definedName>
    <definedName name="p1_" localSheetId="2">#REF!</definedName>
    <definedName name="p1_" localSheetId="8">#REF!</definedName>
    <definedName name="p1_" localSheetId="5">#REF!</definedName>
    <definedName name="p1_">#REF!</definedName>
    <definedName name="p2." localSheetId="2">'[43]So lieu chung'!#REF!</definedName>
    <definedName name="p2." localSheetId="5">'[43]So lieu chung'!#REF!</definedName>
    <definedName name="p2.">'[43]So lieu chung'!#REF!</definedName>
    <definedName name="p2_" localSheetId="7">#REF!</definedName>
    <definedName name="p2_" localSheetId="2">#REF!</definedName>
    <definedName name="p2_" localSheetId="8">#REF!</definedName>
    <definedName name="p2_" localSheetId="5">#REF!</definedName>
    <definedName name="p2_">#REF!</definedName>
    <definedName name="PA" localSheetId="7">#REF!</definedName>
    <definedName name="PA" localSheetId="2">#REF!</definedName>
    <definedName name="PA" localSheetId="8">#REF!</definedName>
    <definedName name="PA" localSheetId="5">#REF!</definedName>
    <definedName name="PA">#REF!</definedName>
    <definedName name="pa." localSheetId="2">'[43]So lieu chung'!#REF!</definedName>
    <definedName name="pa." localSheetId="5">'[43]So lieu chung'!#REF!</definedName>
    <definedName name="pa.">'[43]So lieu chung'!#REF!</definedName>
    <definedName name="PAIII_" localSheetId="7" hidden="1">{"'Sheet1'!$L$16"}</definedName>
    <definedName name="PAIII_" localSheetId="2" hidden="1">{"'Sheet1'!$L$16"}</definedName>
    <definedName name="PAIII_" localSheetId="8" hidden="1">{"'Sheet1'!$L$16"}</definedName>
    <definedName name="PAIII_" hidden="1">{"'Sheet1'!$L$16"}</definedName>
    <definedName name="Painting" localSheetId="2">'[67]DGchitiet '!#REF!</definedName>
    <definedName name="Painting" localSheetId="5">'[67]DGchitiet '!#REF!</definedName>
    <definedName name="Painting">'[67]DGchitiet '!#REF!</definedName>
    <definedName name="panen" localSheetId="7">#REF!</definedName>
    <definedName name="panen" localSheetId="2">#REF!</definedName>
    <definedName name="panen" localSheetId="8">#REF!</definedName>
    <definedName name="panen" localSheetId="5">#REF!</definedName>
    <definedName name="panen">#REF!</definedName>
    <definedName name="PC" localSheetId="7">#REF!</definedName>
    <definedName name="PC" localSheetId="2">#REF!</definedName>
    <definedName name="PC" localSheetId="8">#REF!</definedName>
    <definedName name="PC" localSheetId="5">#REF!</definedName>
    <definedName name="PC">#REF!</definedName>
    <definedName name="PChe" localSheetId="7">#REF!</definedName>
    <definedName name="PChe" localSheetId="2">#REF!</definedName>
    <definedName name="PChe" localSheetId="8">#REF!</definedName>
    <definedName name="PChe" localSheetId="5">#REF!</definedName>
    <definedName name="PChe">#REF!</definedName>
    <definedName name="Pd" localSheetId="7">#REF!</definedName>
    <definedName name="Pd" localSheetId="2">#REF!</definedName>
    <definedName name="Pd" localSheetId="8">#REF!</definedName>
    <definedName name="Pd" localSheetId="5">#REF!</definedName>
    <definedName name="Pd">#REF!</definedName>
    <definedName name="PEJM" localSheetId="2">'[41]COAT&amp;WRAP-QIOT-#3'!#REF!</definedName>
    <definedName name="PEJM" localSheetId="5">'[41]COAT&amp;WRAP-QIOT-#3'!#REF!</definedName>
    <definedName name="PEJM">'[41]COAT&amp;WRAP-QIOT-#3'!#REF!</definedName>
    <definedName name="PF" localSheetId="2">'[41]PNT-QUOT-#3'!#REF!</definedName>
    <definedName name="PF" localSheetId="5">'[41]PNT-QUOT-#3'!#REF!</definedName>
    <definedName name="PF">'[41]PNT-QUOT-#3'!#REF!</definedName>
    <definedName name="pgia" localSheetId="7">#REF!</definedName>
    <definedName name="pgia" localSheetId="2">#REF!</definedName>
    <definedName name="pgia" localSheetId="8">#REF!</definedName>
    <definedName name="pgia" localSheetId="5">#REF!</definedName>
    <definedName name="pgia">#REF!</definedName>
    <definedName name="phada" localSheetId="2">[16]TDinh!#REF!</definedName>
    <definedName name="phada" localSheetId="5">[16]TDinh!#REF!</definedName>
    <definedName name="phada">[16]TDinh!#REF!</definedName>
    <definedName name="Phamcap" localSheetId="7">#REF!</definedName>
    <definedName name="Phamcap" localSheetId="2">#REF!</definedName>
    <definedName name="Phamcap" localSheetId="8">#REF!</definedName>
    <definedName name="Phamcap" localSheetId="5">#REF!</definedName>
    <definedName name="Phamcap">#REF!</definedName>
    <definedName name="Phan_cap" localSheetId="7">#REF!</definedName>
    <definedName name="Phan_cap" localSheetId="2">#REF!</definedName>
    <definedName name="Phan_cap" localSheetId="8">#REF!</definedName>
    <definedName name="Phan_cap" localSheetId="5">#REF!</definedName>
    <definedName name="Phan_cap">#REF!</definedName>
    <definedName name="PHAN_DIEN_DZ0.4KV" localSheetId="7">#REF!</definedName>
    <definedName name="PHAN_DIEN_DZ0.4KV" localSheetId="2">#REF!</definedName>
    <definedName name="PHAN_DIEN_DZ0.4KV" localSheetId="8">#REF!</definedName>
    <definedName name="PHAN_DIEN_DZ0.4KV" localSheetId="5">#REF!</definedName>
    <definedName name="PHAN_DIEN_DZ0.4KV">#REF!</definedName>
    <definedName name="PHAN_DIEN_TBA" localSheetId="7">#REF!</definedName>
    <definedName name="PHAN_DIEN_TBA" localSheetId="2">#REF!</definedName>
    <definedName name="PHAN_DIEN_TBA" localSheetId="8">#REF!</definedName>
    <definedName name="PHAN_DIEN_TBA" localSheetId="5">#REF!</definedName>
    <definedName name="PHAN_DIEN_TBA">#REF!</definedName>
    <definedName name="PHAN_MUA_SAM_DZ0.4KV" localSheetId="7">#REF!</definedName>
    <definedName name="PHAN_MUA_SAM_DZ0.4KV" localSheetId="2">#REF!</definedName>
    <definedName name="PHAN_MUA_SAM_DZ0.4KV" localSheetId="8">#REF!</definedName>
    <definedName name="PHAN_MUA_SAM_DZ0.4KV" localSheetId="5">#REF!</definedName>
    <definedName name="PHAN_MUA_SAM_DZ0.4KV">#REF!</definedName>
    <definedName name="PHATTRIEN" localSheetId="2">[126]DSCBCNV!#REF!</definedName>
    <definedName name="PHATTRIEN" localSheetId="5">[126]DSCBCNV!#REF!</definedName>
    <definedName name="PHATTRIEN">[126]DSCBCNV!#REF!</definedName>
    <definedName name="PHC" localSheetId="7">#REF!</definedName>
    <definedName name="PHC" localSheetId="2">#REF!</definedName>
    <definedName name="PHC" localSheetId="8">#REF!</definedName>
    <definedName name="PHC" localSheetId="5">#REF!</definedName>
    <definedName name="PHC">#REF!</definedName>
    <definedName name="Pheuhopgang" localSheetId="7">#REF!</definedName>
    <definedName name="Pheuhopgang" localSheetId="2">#REF!</definedName>
    <definedName name="Pheuhopgang" localSheetId="8">#REF!</definedName>
    <definedName name="Pheuhopgang" localSheetId="5">#REF!</definedName>
    <definedName name="Pheuhopgang">#REF!</definedName>
    <definedName name="phi_inertial" localSheetId="7">#REF!</definedName>
    <definedName name="phi_inertial" localSheetId="2">#REF!</definedName>
    <definedName name="phi_inertial" localSheetId="8">#REF!</definedName>
    <definedName name="phi_inertial" localSheetId="5">#REF!</definedName>
    <definedName name="phi_inertial">#REF!</definedName>
    <definedName name="Phi_le_phi" localSheetId="7">#REF!</definedName>
    <definedName name="Phi_le_phi" localSheetId="2">#REF!</definedName>
    <definedName name="Phi_le_phi" localSheetId="8">#REF!</definedName>
    <definedName name="Phi_le_phi" localSheetId="5">#REF!</definedName>
    <definedName name="Phi_le_phi">#REF!</definedName>
    <definedName name="phtuyen" localSheetId="7">#REF!</definedName>
    <definedName name="phtuyen" localSheetId="2">#REF!</definedName>
    <definedName name="phtuyen" localSheetId="8">#REF!</definedName>
    <definedName name="phtuyen" localSheetId="5">#REF!</definedName>
    <definedName name="phtuyen">#REF!</definedName>
    <definedName name="phu_luc_vua" localSheetId="7">#REF!</definedName>
    <definedName name="phu_luc_vua" localSheetId="2">#REF!</definedName>
    <definedName name="phu_luc_vua" localSheetId="8">#REF!</definedName>
    <definedName name="phu_luc_vua" localSheetId="5">#REF!</definedName>
    <definedName name="phu_luc_vua">#REF!</definedName>
    <definedName name="phugia">[25]GiaVL!$F$28</definedName>
    <definedName name="Phukienduongday" localSheetId="7">#REF!</definedName>
    <definedName name="Phukienduongday" localSheetId="2">#REF!</definedName>
    <definedName name="Phukienduongday" localSheetId="8">#REF!</definedName>
    <definedName name="Phukienduongday" localSheetId="5">#REF!</definedName>
    <definedName name="Phukienduongday">#REF!</definedName>
    <definedName name="pic" localSheetId="7">#REF!</definedName>
    <definedName name="pic" localSheetId="2">#REF!</definedName>
    <definedName name="pic" localSheetId="8">#REF!</definedName>
    <definedName name="pic" localSheetId="5">#REF!</definedName>
    <definedName name="pic">#REF!</definedName>
    <definedName name="pile" localSheetId="2">[31]Sheet1!#REF!</definedName>
    <definedName name="pile" localSheetId="5">[31]Sheet1!#REF!</definedName>
    <definedName name="pile">[31]Sheet1!#REF!</definedName>
    <definedName name="PileSize" localSheetId="7">#REF!</definedName>
    <definedName name="PileSize" localSheetId="2">#REF!</definedName>
    <definedName name="PileSize" localSheetId="8">#REF!</definedName>
    <definedName name="PileSize" localSheetId="5">#REF!</definedName>
    <definedName name="PileSize">#REF!</definedName>
    <definedName name="PileType" localSheetId="7">#REF!</definedName>
    <definedName name="PileType" localSheetId="2">#REF!</definedName>
    <definedName name="PileType" localSheetId="8">#REF!</definedName>
    <definedName name="PileType" localSheetId="5">#REF!</definedName>
    <definedName name="PileType">#REF!</definedName>
    <definedName name="PK" localSheetId="7">#REF!</definedName>
    <definedName name="PK" localSheetId="2">#REF!</definedName>
    <definedName name="PK" localSheetId="8">#REF!</definedName>
    <definedName name="PK" localSheetId="5">#REF!</definedName>
    <definedName name="PK">#REF!</definedName>
    <definedName name="PKmayin" localSheetId="7">#REF!</definedName>
    <definedName name="PKmayin" localSheetId="2">#REF!</definedName>
    <definedName name="PKmayin" localSheetId="8">#REF!</definedName>
    <definedName name="PKmayin" localSheetId="5">#REF!</definedName>
    <definedName name="PKmayin">#REF!</definedName>
    <definedName name="PL_???___P.B.___REST_P.B._????" localSheetId="2">'[129]NEW-PANEL'!#REF!</definedName>
    <definedName name="PL_???___P.B.___REST_P.B._????" localSheetId="5">'[129]NEW-PANEL'!#REF!</definedName>
    <definedName name="PL_???___P.B.___REST_P.B._????">'[129]NEW-PANEL'!#REF!</definedName>
    <definedName name="PL_指示燈___P.B.___REST_P.B._壓扣開關" localSheetId="2">'[129]NEW-PANEL'!#REF!</definedName>
    <definedName name="PL_指示燈___P.B.___REST_P.B._壓扣開關" localSheetId="5">'[129]NEW-PANEL'!#REF!</definedName>
    <definedName name="PL_指示燈___P.B.___REST_P.B._壓扣開關">'[129]NEW-PANEL'!#REF!</definedName>
    <definedName name="Plaster" localSheetId="2">'[67]DGchitiet '!#REF!</definedName>
    <definedName name="Plaster" localSheetId="5">'[67]DGchitiet '!#REF!</definedName>
    <definedName name="Plaster">'[67]DGchitiet '!#REF!</definedName>
    <definedName name="PLCDT" localSheetId="2">#REF!</definedName>
    <definedName name="PLCDT" localSheetId="5">#REF!</definedName>
    <definedName name="PLCDT">#REF!</definedName>
    <definedName name="PLKL" localSheetId="7">#REF!</definedName>
    <definedName name="PLKL" localSheetId="2">#REF!</definedName>
    <definedName name="PLKL" localSheetId="8">#REF!</definedName>
    <definedName name="PLKL" localSheetId="5">#REF!</definedName>
    <definedName name="PLKL">#REF!</definedName>
    <definedName name="PLvuaBT" localSheetId="2">[16]TDinh!#REF!</definedName>
    <definedName name="PLvuaBT" localSheetId="5">[16]TDinh!#REF!</definedName>
    <definedName name="PLvuaBT">[16]TDinh!#REF!</definedName>
    <definedName name="PM">[156]IBASE!$AH$16:$AV$110</definedName>
    <definedName name="pm.." localSheetId="7">#REF!</definedName>
    <definedName name="pm.." localSheetId="2">#REF!</definedName>
    <definedName name="pm.." localSheetId="8">#REF!</definedName>
    <definedName name="pm.." localSheetId="5">#REF!</definedName>
    <definedName name="pm..">#REF!</definedName>
    <definedName name="PMS" localSheetId="7" hidden="1">{"'Sheet1'!$L$16"}</definedName>
    <definedName name="PMS" localSheetId="2" hidden="1">{"'Sheet1'!$L$16"}</definedName>
    <definedName name="PMS" localSheetId="8" hidden="1">{"'Sheet1'!$L$16"}</definedName>
    <definedName name="PMS" hidden="1">{"'Sheet1'!$L$16"}</definedName>
    <definedName name="PRC" localSheetId="7">#REF!</definedName>
    <definedName name="PRC" localSheetId="2">#REF!</definedName>
    <definedName name="PRC" localSheetId="8">#REF!</definedName>
    <definedName name="PRC" localSheetId="5">#REF!</definedName>
    <definedName name="PRC">#REF!</definedName>
    <definedName name="PRICE" localSheetId="7">#REF!</definedName>
    <definedName name="PRICE" localSheetId="2">#REF!</definedName>
    <definedName name="PRICE" localSheetId="8">#REF!</definedName>
    <definedName name="PRICE" localSheetId="5">#REF!</definedName>
    <definedName name="PRICE">#REF!</definedName>
    <definedName name="PRICE1" localSheetId="7">#REF!</definedName>
    <definedName name="PRICE1" localSheetId="2">#REF!</definedName>
    <definedName name="PRICE1" localSheetId="8">#REF!</definedName>
    <definedName name="PRICE1" localSheetId="5">#REF!</definedName>
    <definedName name="PRICE1">#REF!</definedName>
    <definedName name="prin_area" localSheetId="7">#REF!</definedName>
    <definedName name="prin_area" localSheetId="2">#REF!</definedName>
    <definedName name="prin_area" localSheetId="8">#REF!</definedName>
    <definedName name="prin_area" localSheetId="5">#REF!</definedName>
    <definedName name="prin_area">#REF!</definedName>
    <definedName name="Prin1" localSheetId="7">#REF!</definedName>
    <definedName name="Prin1" localSheetId="2">#REF!</definedName>
    <definedName name="Prin1" localSheetId="8">#REF!</definedName>
    <definedName name="Prin1" localSheetId="5">#REF!</definedName>
    <definedName name="Prin1">#REF!</definedName>
    <definedName name="Prin19" localSheetId="2">'[157]BT-DSPK'!#REF!</definedName>
    <definedName name="Prin19" localSheetId="5">'[157]BT-DSPK'!#REF!</definedName>
    <definedName name="Prin19">'[157]BT-DSPK'!#REF!</definedName>
    <definedName name="Prin2" localSheetId="7">#REF!</definedName>
    <definedName name="Prin2" localSheetId="2">#REF!</definedName>
    <definedName name="Prin2" localSheetId="8">#REF!</definedName>
    <definedName name="Prin2" localSheetId="5">#REF!</definedName>
    <definedName name="Prin2">#REF!</definedName>
    <definedName name="print" localSheetId="7">#REF!</definedName>
    <definedName name="print" localSheetId="2">#REF!</definedName>
    <definedName name="print" localSheetId="8">#REF!</definedName>
    <definedName name="print" localSheetId="5">#REF!</definedName>
    <definedName name="print">#REF!</definedName>
    <definedName name="_xlnm.Print_Area" localSheetId="7">_kcm!$A$1:$S$22</definedName>
    <definedName name="_xlnm.Print_Area" localSheetId="2">_nstw!$A$1:$V$66</definedName>
    <definedName name="_xlnm.Print_Area" localSheetId="0">'06_TH'!$A$1:$R$46</definedName>
    <definedName name="_xlnm.Print_Area" localSheetId="6">'Chuyen tiep'!$D$1:$AG$104</definedName>
    <definedName name="_xlnm.Print_Area" localSheetId="4">'DMDA ho tro MT'!$A$1:$P$14</definedName>
    <definedName name="_xlnm.Print_Area" localSheetId="8">NTPH!$A$1:$Q$33</definedName>
    <definedName name="_xlnm.Print_Area" localSheetId="5">'Quyet toan'!$A$1:$V$52</definedName>
    <definedName name="_xlnm.Print_Area">#REF!</definedName>
    <definedName name="PRINT_AREA_MI" localSheetId="7">#REF!</definedName>
    <definedName name="PRINT_AREA_MI" localSheetId="2">#REF!</definedName>
    <definedName name="PRINT_AREA_MI" localSheetId="8">#REF!</definedName>
    <definedName name="PRINT_AREA_MI" localSheetId="5">#REF!</definedName>
    <definedName name="PRINT_AREA_MI">#REF!</definedName>
    <definedName name="print_title" localSheetId="2">[158]khluong!#REF!</definedName>
    <definedName name="print_title" localSheetId="5">[158]khluong!#REF!</definedName>
    <definedName name="print_title">[158]khluong!#REF!</definedName>
    <definedName name="_xlnm.Print_Titles" localSheetId="7">_kcm!$4:$6</definedName>
    <definedName name="_xlnm.Print_Titles" localSheetId="2">_nstw!$4:$8</definedName>
    <definedName name="_xlnm.Print_Titles" localSheetId="0">'06_TH'!$5:$9</definedName>
    <definedName name="_xlnm.Print_Titles" localSheetId="9">'11a_het tg'!$4:$6</definedName>
    <definedName name="_xlnm.Print_Titles" localSheetId="6">'Chuyen tiep'!$5:$7</definedName>
    <definedName name="_xlnm.Print_Titles" localSheetId="8">NTPH!$4:$8</definedName>
    <definedName name="_xlnm.Print_Titles" localSheetId="5">'Quyet toan'!$4:$6</definedName>
    <definedName name="_xlnm.Print_Titles">#REF!</definedName>
    <definedName name="PRINT_TITLES_MI" localSheetId="7">#REF!</definedName>
    <definedName name="PRINT_TITLES_MI" localSheetId="2">#REF!</definedName>
    <definedName name="PRINT_TITLES_MI" localSheetId="8">#REF!</definedName>
    <definedName name="PRINT_TITLES_MI" localSheetId="5">#REF!</definedName>
    <definedName name="PRINT_TITLES_MI">#REF!</definedName>
    <definedName name="PRINTA" localSheetId="7">#REF!</definedName>
    <definedName name="PRINTA" localSheetId="2">#REF!</definedName>
    <definedName name="PRINTA" localSheetId="8">#REF!</definedName>
    <definedName name="PRINTA" localSheetId="5">#REF!</definedName>
    <definedName name="PRINTA">#REF!</definedName>
    <definedName name="PRINTB" localSheetId="7">#REF!</definedName>
    <definedName name="PRINTB" localSheetId="2">#REF!</definedName>
    <definedName name="PRINTB" localSheetId="8">#REF!</definedName>
    <definedName name="PRINTB" localSheetId="5">#REF!</definedName>
    <definedName name="PRINTB">#REF!</definedName>
    <definedName name="PRINTC" localSheetId="7">#REF!</definedName>
    <definedName name="PRINTC" localSheetId="2">#REF!</definedName>
    <definedName name="PRINTC" localSheetId="8">#REF!</definedName>
    <definedName name="PRINTC" localSheetId="5">#REF!</definedName>
    <definedName name="PRINTC">#REF!</definedName>
    <definedName name="prjName" localSheetId="7">#REF!</definedName>
    <definedName name="prjName" localSheetId="2">#REF!</definedName>
    <definedName name="prjName" localSheetId="8">#REF!</definedName>
    <definedName name="prjName" localSheetId="5">#REF!</definedName>
    <definedName name="prjName">#REF!</definedName>
    <definedName name="prjNo" localSheetId="7">#REF!</definedName>
    <definedName name="prjNo" localSheetId="2">#REF!</definedName>
    <definedName name="prjNo" localSheetId="8">#REF!</definedName>
    <definedName name="prjNo" localSheetId="5">#REF!</definedName>
    <definedName name="prjNo">#REF!</definedName>
    <definedName name="ProdForm" localSheetId="7" hidden="1">#REF!</definedName>
    <definedName name="ProdForm" localSheetId="2" hidden="1">#REF!</definedName>
    <definedName name="ProdForm" localSheetId="8" hidden="1">#REF!</definedName>
    <definedName name="ProdForm" localSheetId="5" hidden="1">#REF!</definedName>
    <definedName name="ProdForm" hidden="1">#REF!</definedName>
    <definedName name="Product" localSheetId="7" hidden="1">#REF!</definedName>
    <definedName name="Product" localSheetId="2" hidden="1">#REF!</definedName>
    <definedName name="Product" localSheetId="8" hidden="1">#REF!</definedName>
    <definedName name="Product" localSheetId="5" hidden="1">#REF!</definedName>
    <definedName name="Product" hidden="1">#REF!</definedName>
    <definedName name="PROJ">[64]LEGEND!$D$4</definedName>
    <definedName name="PROPOSAL" localSheetId="7">#REF!</definedName>
    <definedName name="PROPOSAL" localSheetId="2">#REF!</definedName>
    <definedName name="PROPOSAL" localSheetId="8">#REF!</definedName>
    <definedName name="PROPOSAL" localSheetId="5">#REF!</definedName>
    <definedName name="PROPOSAL">#REF!</definedName>
    <definedName name="pt" localSheetId="7">#REF!</definedName>
    <definedName name="pt" localSheetId="2">#REF!</definedName>
    <definedName name="pt" localSheetId="8">#REF!</definedName>
    <definedName name="pt" localSheetId="5">#REF!</definedName>
    <definedName name="pt">#REF!</definedName>
    <definedName name="PT_A1" localSheetId="7">#REF!</definedName>
    <definedName name="PT_A1" localSheetId="2">#REF!</definedName>
    <definedName name="PT_A1" localSheetId="8">#REF!</definedName>
    <definedName name="PT_A1" localSheetId="5">#REF!</definedName>
    <definedName name="PT_A1">#REF!</definedName>
    <definedName name="PT_Duong" localSheetId="7">#REF!</definedName>
    <definedName name="PT_Duong" localSheetId="2">#REF!</definedName>
    <definedName name="PT_Duong" localSheetId="8">#REF!</definedName>
    <definedName name="PT_Duong" localSheetId="5">#REF!</definedName>
    <definedName name="PT_Duong">#REF!</definedName>
    <definedName name="ptdg" localSheetId="7">#REF!</definedName>
    <definedName name="ptdg" localSheetId="2">#REF!</definedName>
    <definedName name="ptdg" localSheetId="8">#REF!</definedName>
    <definedName name="ptdg" localSheetId="5">#REF!</definedName>
    <definedName name="ptdg">#REF!</definedName>
    <definedName name="PTDG_cau" localSheetId="7">#REF!</definedName>
    <definedName name="PTDG_cau" localSheetId="2">#REF!</definedName>
    <definedName name="PTDG_cau" localSheetId="8">#REF!</definedName>
    <definedName name="PTDG_cau" localSheetId="5">#REF!</definedName>
    <definedName name="PTDG_cau">#REF!</definedName>
    <definedName name="ptdg_cong" localSheetId="7">#REF!</definedName>
    <definedName name="ptdg_cong" localSheetId="2">#REF!</definedName>
    <definedName name="ptdg_cong" localSheetId="8">#REF!</definedName>
    <definedName name="ptdg_cong" localSheetId="5">#REF!</definedName>
    <definedName name="ptdg_cong">#REF!</definedName>
    <definedName name="PTDG_DCV" localSheetId="7">#REF!</definedName>
    <definedName name="PTDG_DCV" localSheetId="2">#REF!</definedName>
    <definedName name="PTDG_DCV" localSheetId="8">#REF!</definedName>
    <definedName name="PTDG_DCV" localSheetId="5">#REF!</definedName>
    <definedName name="PTDG_DCV">#REF!</definedName>
    <definedName name="ptdg_duong" localSheetId="7">#REF!</definedName>
    <definedName name="ptdg_duong" localSheetId="2">#REF!</definedName>
    <definedName name="ptdg_duong" localSheetId="8">#REF!</definedName>
    <definedName name="ptdg_duong" localSheetId="5">#REF!</definedName>
    <definedName name="ptdg_duong">#REF!</definedName>
    <definedName name="ptdg_ke" localSheetId="7">#REF!</definedName>
    <definedName name="ptdg_ke" localSheetId="2">#REF!</definedName>
    <definedName name="ptdg_ke" localSheetId="8">#REF!</definedName>
    <definedName name="ptdg_ke" localSheetId="5">#REF!</definedName>
    <definedName name="ptdg_ke">#REF!</definedName>
    <definedName name="PTNC" localSheetId="2">#REF!</definedName>
    <definedName name="PTNC" localSheetId="5">#REF!</definedName>
    <definedName name="PTNC">#REF!</definedName>
    <definedName name="ptran" localSheetId="2">[15]Girder!#REF!</definedName>
    <definedName name="ptran" localSheetId="5">[15]Girder!#REF!</definedName>
    <definedName name="ptran">[15]Girder!#REF!</definedName>
    <definedName name="PTST">[159]sat!$A$6:$K$38</definedName>
    <definedName name="PTVT">[159]ptvt!$A$6:$X$128</definedName>
    <definedName name="Pu" localSheetId="7">#REF!</definedName>
    <definedName name="Pu" localSheetId="2">#REF!</definedName>
    <definedName name="Pu" localSheetId="8">#REF!</definedName>
    <definedName name="Pu" localSheetId="5">#REF!</definedName>
    <definedName name="Pu">#REF!</definedName>
    <definedName name="pvd" localSheetId="7">#REF!</definedName>
    <definedName name="pvd" localSheetId="2">#REF!</definedName>
    <definedName name="pvd" localSheetId="8">#REF!</definedName>
    <definedName name="pvd" localSheetId="5">#REF!</definedName>
    <definedName name="pvd">#REF!</definedName>
    <definedName name="pw" localSheetId="7">#REF!</definedName>
    <definedName name="pw" localSheetId="2">#REF!</definedName>
    <definedName name="pw" localSheetId="8">#REF!</definedName>
    <definedName name="pw" localSheetId="5">#REF!</definedName>
    <definedName name="pw">#REF!</definedName>
    <definedName name="Q" localSheetId="2">[5]giathanh1!#REF!</definedName>
    <definedName name="Q" localSheetId="5">[5]giathanh1!#REF!</definedName>
    <definedName name="Q">[5]giathanh1!#REF!</definedName>
    <definedName name="Q_sudung">'[68]Ket qua'!$M$4:$M$531</definedName>
    <definedName name="Qc" localSheetId="7">#REF!</definedName>
    <definedName name="Qc" localSheetId="2">#REF!</definedName>
    <definedName name="Qc" localSheetId="8">#REF!</definedName>
    <definedName name="Qc" localSheetId="5">#REF!</definedName>
    <definedName name="Qc">#REF!</definedName>
    <definedName name="Qfd">'[68]Ket qua'!$G$4:$G$531</definedName>
    <definedName name="qh">[29]gVL!$N$40</definedName>
    <definedName name="qhCu">'[20]he so'!$B$13</definedName>
    <definedName name="ql" localSheetId="2">'[160]De Bai'!#REF!</definedName>
    <definedName name="ql" localSheetId="5">'[160]De Bai'!#REF!</definedName>
    <definedName name="ql">'[160]De Bai'!#REF!</definedName>
    <definedName name="qp" localSheetId="7">#REF!</definedName>
    <definedName name="qp" localSheetId="2">#REF!</definedName>
    <definedName name="qp" localSheetId="8">#REF!</definedName>
    <definedName name="qp" localSheetId="5">#REF!</definedName>
    <definedName name="qp">#REF!</definedName>
    <definedName name="qq" localSheetId="2">[161]Tra_bang!#REF!</definedName>
    <definedName name="qq" localSheetId="5">[161]Tra_bang!#REF!</definedName>
    <definedName name="qq">[161]Tra_bang!#REF!</definedName>
    <definedName name="qSF" localSheetId="2">[31]Sheet1!#REF!</definedName>
    <definedName name="qSF" localSheetId="5">[31]Sheet1!#REF!</definedName>
    <definedName name="qSF">[31]Sheet1!#REF!</definedName>
    <definedName name="Qsong">'[68]Ket qua'!$D$4:$D$531</definedName>
    <definedName name="qtcgdII" localSheetId="7">#REF!</definedName>
    <definedName name="qtcgdII" localSheetId="2">#REF!</definedName>
    <definedName name="qtcgdII" localSheetId="8">#REF!</definedName>
    <definedName name="qtcgdII" localSheetId="5">#REF!</definedName>
    <definedName name="qtcgdII">#REF!</definedName>
    <definedName name="qtdm" localSheetId="7">#REF!</definedName>
    <definedName name="qtdm" localSheetId="2">#REF!</definedName>
    <definedName name="qtdm" localSheetId="8">#REF!</definedName>
    <definedName name="qtdm" localSheetId="5">#REF!</definedName>
    <definedName name="qtdm">#REF!</definedName>
    <definedName name="qttgdII" localSheetId="7">#REF!</definedName>
    <definedName name="qttgdII" localSheetId="2">#REF!</definedName>
    <definedName name="qttgdII" localSheetId="8">#REF!</definedName>
    <definedName name="qttgdII" localSheetId="5">#REF!</definedName>
    <definedName name="qttgdII">#REF!</definedName>
    <definedName name="qu" localSheetId="7">#REF!</definedName>
    <definedName name="qu" localSheetId="2">#REF!</definedName>
    <definedName name="qu" localSheetId="8">#REF!</definedName>
    <definedName name="qu" localSheetId="5">#REF!</definedName>
    <definedName name="qu">#REF!</definedName>
    <definedName name="quehan">'[49]Gia vat tu'!$D$45</definedName>
    <definedName name="quit" localSheetId="7">#REF!</definedName>
    <definedName name="quit" localSheetId="2">#REF!</definedName>
    <definedName name="quit" localSheetId="8">#REF!</definedName>
    <definedName name="quit" localSheetId="5">#REF!</definedName>
    <definedName name="quit">#REF!</definedName>
    <definedName name="qW" localSheetId="2">[31]Sheet1!#REF!</definedName>
    <definedName name="qW" localSheetId="5">[31]Sheet1!#REF!</definedName>
    <definedName name="qW">[31]Sheet1!#REF!</definedName>
    <definedName name="qx" localSheetId="2">'[160]De Bai'!#REF!</definedName>
    <definedName name="qx" localSheetId="5">'[160]De Bai'!#REF!</definedName>
    <definedName name="qx">'[160]De Bai'!#REF!</definedName>
    <definedName name="qy" localSheetId="7">#REF!</definedName>
    <definedName name="qy" localSheetId="2">#REF!</definedName>
    <definedName name="qy" localSheetId="8">#REF!</definedName>
    <definedName name="qy" localSheetId="5">#REF!</definedName>
    <definedName name="qy">#REF!</definedName>
    <definedName name="r_" localSheetId="7">#REF!</definedName>
    <definedName name="r_" localSheetId="2">#REF!</definedName>
    <definedName name="r_" localSheetId="8">#REF!</definedName>
    <definedName name="r_" localSheetId="5">#REF!</definedName>
    <definedName name="r_">#REF!</definedName>
    <definedName name="R_mong" localSheetId="7">#REF!</definedName>
    <definedName name="R_mong" localSheetId="2">#REF!</definedName>
    <definedName name="R_mong" localSheetId="8">#REF!</definedName>
    <definedName name="R_mong" localSheetId="5">#REF!</definedName>
    <definedName name="R_mong">#REF!</definedName>
    <definedName name="R0_1" localSheetId="2">'[88]4.HSPBngang'!#REF!</definedName>
    <definedName name="R0_1" localSheetId="5">'[88]4.HSPBngang'!#REF!</definedName>
    <definedName name="R0_1">'[88]4.HSPBngang'!#REF!</definedName>
    <definedName name="R0_2" localSheetId="2">'[88]4.HSPBngang'!#REF!</definedName>
    <definedName name="R0_2" localSheetId="5">'[88]4.HSPBngang'!#REF!</definedName>
    <definedName name="R0_2">'[88]4.HSPBngang'!#REF!</definedName>
    <definedName name="R00" localSheetId="2">'[88]4.HSPBngang'!#REF!</definedName>
    <definedName name="R00" localSheetId="5">'[88]4.HSPBngang'!#REF!</definedName>
    <definedName name="R00">'[88]4.HSPBngang'!#REF!</definedName>
    <definedName name="R00t" localSheetId="2">'[88]4.HSPBngang'!#REF!</definedName>
    <definedName name="R00t" localSheetId="5">'[88]4.HSPBngang'!#REF!</definedName>
    <definedName name="R00t">'[88]4.HSPBngang'!#REF!</definedName>
    <definedName name="ra." localSheetId="2">'[43]So lieu chung'!#REF!</definedName>
    <definedName name="ra." localSheetId="5">'[43]So lieu chung'!#REF!</definedName>
    <definedName name="ra.">'[43]So lieu chung'!#REF!</definedName>
    <definedName name="Ra_" localSheetId="7">#REF!</definedName>
    <definedName name="Ra_" localSheetId="2">#REF!</definedName>
    <definedName name="Ra_" localSheetId="8">#REF!</definedName>
    <definedName name="Ra_" localSheetId="5">#REF!</definedName>
    <definedName name="Ra_">#REF!</definedName>
    <definedName name="ra11p" localSheetId="7">#REF!</definedName>
    <definedName name="ra11p" localSheetId="2">#REF!</definedName>
    <definedName name="ra11p" localSheetId="8">#REF!</definedName>
    <definedName name="ra11p" localSheetId="5">#REF!</definedName>
    <definedName name="ra11p">#REF!</definedName>
    <definedName name="ra13p" localSheetId="7">#REF!</definedName>
    <definedName name="ra13p" localSheetId="2">#REF!</definedName>
    <definedName name="ra13p" localSheetId="8">#REF!</definedName>
    <definedName name="ra13p" localSheetId="5">#REF!</definedName>
    <definedName name="ra13p">#REF!</definedName>
    <definedName name="rack1" localSheetId="2">#REF!</definedName>
    <definedName name="rack1" localSheetId="5">#REF!</definedName>
    <definedName name="rack1">#REF!</definedName>
    <definedName name="rack2" localSheetId="2">#REF!</definedName>
    <definedName name="rack2" localSheetId="5">#REF!</definedName>
    <definedName name="rack2">#REF!</definedName>
    <definedName name="rack3" localSheetId="2">#REF!</definedName>
    <definedName name="rack3" localSheetId="5">#REF!</definedName>
    <definedName name="rack3">#REF!</definedName>
    <definedName name="rack4" localSheetId="2">#REF!</definedName>
    <definedName name="rack4" localSheetId="5">#REF!</definedName>
    <definedName name="rack4">#REF!</definedName>
    <definedName name="raiasphalt100" localSheetId="7">#REF!</definedName>
    <definedName name="raiasphalt100" localSheetId="2">#REF!</definedName>
    <definedName name="raiasphalt100" localSheetId="8">#REF!</definedName>
    <definedName name="raiasphalt100" localSheetId="5">#REF!</definedName>
    <definedName name="raiasphalt100">#REF!</definedName>
    <definedName name="raiasphalt65" localSheetId="7">#REF!</definedName>
    <definedName name="raiasphalt65" localSheetId="2">#REF!</definedName>
    <definedName name="raiasphalt65" localSheetId="8">#REF!</definedName>
    <definedName name="raiasphalt65" localSheetId="5">#REF!</definedName>
    <definedName name="raiasphalt65">#REF!</definedName>
    <definedName name="Rain">'[99]Work-Condition'!$C$11</definedName>
    <definedName name="rain.">'[99]Work-Condition'!$C$11</definedName>
    <definedName name="rain.." localSheetId="7">#REF!</definedName>
    <definedName name="rain.." localSheetId="2">#REF!</definedName>
    <definedName name="rain.." localSheetId="8">#REF!</definedName>
    <definedName name="rain.." localSheetId="5">#REF!</definedName>
    <definedName name="rain..">#REF!</definedName>
    <definedName name="rate">14000</definedName>
    <definedName name="ray" localSheetId="7">#REF!</definedName>
    <definedName name="ray" localSheetId="2">#REF!</definedName>
    <definedName name="ray" localSheetId="8">#REF!</definedName>
    <definedName name="ray" localSheetId="5">#REF!</definedName>
    <definedName name="ray">#REF!</definedName>
    <definedName name="raypb43" localSheetId="7">#REF!</definedName>
    <definedName name="raypb43" localSheetId="2">#REF!</definedName>
    <definedName name="raypb43" localSheetId="8">#REF!</definedName>
    <definedName name="raypb43" localSheetId="5">#REF!</definedName>
    <definedName name="raypb43">#REF!</definedName>
    <definedName name="rb." localSheetId="2">'[43]So lieu chung'!#REF!</definedName>
    <definedName name="rb." localSheetId="5">'[43]So lieu chung'!#REF!</definedName>
    <definedName name="rb.">'[43]So lieu chung'!#REF!</definedName>
    <definedName name="rc." localSheetId="2">'[43]So lieu chung'!#REF!</definedName>
    <definedName name="rc." localSheetId="5">'[43]So lieu chung'!#REF!</definedName>
    <definedName name="rc.">'[43]So lieu chung'!#REF!</definedName>
    <definedName name="Rc_" localSheetId="7">#REF!</definedName>
    <definedName name="Rc_" localSheetId="2">#REF!</definedName>
    <definedName name="Rc_" localSheetId="8">#REF!</definedName>
    <definedName name="Rc_" localSheetId="5">#REF!</definedName>
    <definedName name="Rc_">#REF!</definedName>
    <definedName name="RCArea" localSheetId="7" hidden="1">#REF!</definedName>
    <definedName name="RCArea" localSheetId="2" hidden="1">#REF!</definedName>
    <definedName name="RCArea" localSheetId="8" hidden="1">#REF!</definedName>
    <definedName name="RCArea" localSheetId="5" hidden="1">#REF!</definedName>
    <definedName name="RCArea" hidden="1">#REF!</definedName>
    <definedName name="RCF" localSheetId="7">#REF!</definedName>
    <definedName name="RCF" localSheetId="2">#REF!</definedName>
    <definedName name="RCF" localSheetId="8">#REF!</definedName>
    <definedName name="RCF" localSheetId="5">#REF!</definedName>
    <definedName name="RCF">#REF!</definedName>
    <definedName name="rche" localSheetId="7">#REF!</definedName>
    <definedName name="rche" localSheetId="2">#REF!</definedName>
    <definedName name="rche" localSheetId="8">#REF!</definedName>
    <definedName name="rche" localSheetId="5">#REF!</definedName>
    <definedName name="rche">#REF!</definedName>
    <definedName name="RCKM" localSheetId="7">#REF!</definedName>
    <definedName name="RCKM" localSheetId="2">#REF!</definedName>
    <definedName name="RCKM" localSheetId="8">#REF!</definedName>
    <definedName name="RCKM" localSheetId="5">#REF!</definedName>
    <definedName name="RCKM">#REF!</definedName>
    <definedName name="Rcsd" localSheetId="7">#REF!</definedName>
    <definedName name="Rcsd" localSheetId="2">#REF!</definedName>
    <definedName name="Rcsd" localSheetId="8">#REF!</definedName>
    <definedName name="Rcsd" localSheetId="5">#REF!</definedName>
    <definedName name="Rcsd">#REF!</definedName>
    <definedName name="Rctc" localSheetId="7">#REF!</definedName>
    <definedName name="Rctc" localSheetId="2">#REF!</definedName>
    <definedName name="Rctc" localSheetId="8">#REF!</definedName>
    <definedName name="Rctc" localSheetId="5">#REF!</definedName>
    <definedName name="Rctc">#REF!</definedName>
    <definedName name="Rctt" localSheetId="7">#REF!</definedName>
    <definedName name="Rctt" localSheetId="2">#REF!</definedName>
    <definedName name="Rctt" localSheetId="8">#REF!</definedName>
    <definedName name="Rctt" localSheetId="5">#REF!</definedName>
    <definedName name="Rctt">#REF!</definedName>
    <definedName name="RDEC" localSheetId="7">#REF!</definedName>
    <definedName name="RDEC" localSheetId="2">#REF!</definedName>
    <definedName name="RDEC" localSheetId="8">#REF!</definedName>
    <definedName name="RDEC" localSheetId="5">#REF!</definedName>
    <definedName name="RDEC">#REF!</definedName>
    <definedName name="RDEFF" localSheetId="7">#REF!</definedName>
    <definedName name="RDEFF" localSheetId="2">#REF!</definedName>
    <definedName name="RDEFF" localSheetId="8">#REF!</definedName>
    <definedName name="RDEFF" localSheetId="5">#REF!</definedName>
    <definedName name="RDEFF">#REF!</definedName>
    <definedName name="RDFC" localSheetId="7">#REF!</definedName>
    <definedName name="RDFC" localSheetId="2">#REF!</definedName>
    <definedName name="RDFC" localSheetId="8">#REF!</definedName>
    <definedName name="RDFC" localSheetId="5">#REF!</definedName>
    <definedName name="RDFC">#REF!</definedName>
    <definedName name="RDFU" localSheetId="7">#REF!</definedName>
    <definedName name="RDFU" localSheetId="2">#REF!</definedName>
    <definedName name="RDFU" localSheetId="8">#REF!</definedName>
    <definedName name="RDFU" localSheetId="5">#REF!</definedName>
    <definedName name="RDFU">#REF!</definedName>
    <definedName name="RDLIF" localSheetId="7">#REF!</definedName>
    <definedName name="RDLIF" localSheetId="2">#REF!</definedName>
    <definedName name="RDLIF" localSheetId="8">#REF!</definedName>
    <definedName name="RDLIF" localSheetId="5">#REF!</definedName>
    <definedName name="RDLIF">#REF!</definedName>
    <definedName name="RDOM" localSheetId="7">#REF!</definedName>
    <definedName name="RDOM" localSheetId="2">#REF!</definedName>
    <definedName name="RDOM" localSheetId="8">#REF!</definedName>
    <definedName name="RDOM" localSheetId="5">#REF!</definedName>
    <definedName name="RDOM">#REF!</definedName>
    <definedName name="RDPC" localSheetId="2">[141]OFFGRID!#REF!</definedName>
    <definedName name="RDPC" localSheetId="5">[141]OFFGRID!#REF!</definedName>
    <definedName name="RDPC">[141]OFFGRID!#REF!</definedName>
    <definedName name="rdpcf" localSheetId="7">#REF!</definedName>
    <definedName name="rdpcf" localSheetId="2">#REF!</definedName>
    <definedName name="rdpcf" localSheetId="8">#REF!</definedName>
    <definedName name="rdpcf" localSheetId="5">#REF!</definedName>
    <definedName name="rdpcf">#REF!</definedName>
    <definedName name="RDRC" localSheetId="7">#REF!</definedName>
    <definedName name="RDRC" localSheetId="2">#REF!</definedName>
    <definedName name="RDRC" localSheetId="8">#REF!</definedName>
    <definedName name="RDRC" localSheetId="5">#REF!</definedName>
    <definedName name="RDRC">#REF!</definedName>
    <definedName name="RDRF" localSheetId="7">#REF!</definedName>
    <definedName name="RDRF" localSheetId="2">#REF!</definedName>
    <definedName name="RDRF" localSheetId="8">#REF!</definedName>
    <definedName name="RDRF" localSheetId="5">#REF!</definedName>
    <definedName name="RDRF">#REF!</definedName>
    <definedName name="Rdtc" localSheetId="2">'[88]14.MMUS GIUA NHIP'!#REF!</definedName>
    <definedName name="Rdtc" localSheetId="5">'[88]14.MMUS GIUA NHIP'!#REF!</definedName>
    <definedName name="Rdtc">'[88]14.MMUS GIUA NHIP'!#REF!</definedName>
    <definedName name="_xlnm.Recorder" localSheetId="7">#REF!</definedName>
    <definedName name="_xlnm.Recorder" localSheetId="2">#REF!</definedName>
    <definedName name="_xlnm.Recorder" localSheetId="8">#REF!</definedName>
    <definedName name="_xlnm.Recorder" localSheetId="5">#REF!</definedName>
    <definedName name="_xlnm.Recorder">#REF!</definedName>
    <definedName name="RECOUT">#N/A</definedName>
    <definedName name="REG" localSheetId="7">#REF!</definedName>
    <definedName name="REG" localSheetId="2">#REF!</definedName>
    <definedName name="REG" localSheetId="8">#REF!</definedName>
    <definedName name="REG" localSheetId="5">#REF!</definedName>
    <definedName name="REG">#REF!</definedName>
    <definedName name="retÎtettt">'[162]tra-vat-lieu'!$B$4:$E$190</definedName>
    <definedName name="RFP003A" localSheetId="7">#REF!</definedName>
    <definedName name="RFP003A" localSheetId="2">#REF!</definedName>
    <definedName name="RFP003A" localSheetId="8">#REF!</definedName>
    <definedName name="RFP003A" localSheetId="5">#REF!</definedName>
    <definedName name="RFP003A">#REF!</definedName>
    <definedName name="RFP003B" localSheetId="7">#REF!</definedName>
    <definedName name="RFP003B" localSheetId="2">#REF!</definedName>
    <definedName name="RFP003B" localSheetId="8">#REF!</definedName>
    <definedName name="RFP003B" localSheetId="5">#REF!</definedName>
    <definedName name="RFP003B">#REF!</definedName>
    <definedName name="RFP003C" localSheetId="7">#REF!</definedName>
    <definedName name="RFP003C" localSheetId="2">#REF!</definedName>
    <definedName name="RFP003C" localSheetId="8">#REF!</definedName>
    <definedName name="RFP003C" localSheetId="5">#REF!</definedName>
    <definedName name="RFP003C">#REF!</definedName>
    <definedName name="RFP003D" localSheetId="7">#REF!</definedName>
    <definedName name="RFP003D" localSheetId="2">#REF!</definedName>
    <definedName name="RFP003D" localSheetId="8">#REF!</definedName>
    <definedName name="RFP003D" localSheetId="5">#REF!</definedName>
    <definedName name="RFP003D">#REF!</definedName>
    <definedName name="RFP003E" localSheetId="7">#REF!</definedName>
    <definedName name="RFP003E" localSheetId="2">#REF!</definedName>
    <definedName name="RFP003E" localSheetId="8">#REF!</definedName>
    <definedName name="RFP003E" localSheetId="5">#REF!</definedName>
    <definedName name="RFP003E">#REF!</definedName>
    <definedName name="RFP003F" localSheetId="7">#REF!</definedName>
    <definedName name="RFP003F" localSheetId="2">#REF!</definedName>
    <definedName name="RFP003F" localSheetId="8">#REF!</definedName>
    <definedName name="RFP003F" localSheetId="5">#REF!</definedName>
    <definedName name="RFP003F">#REF!</definedName>
    <definedName name="RGHGSD" localSheetId="7" hidden="1">{"'Sheet1'!$L$16"}</definedName>
    <definedName name="RGHGSD" localSheetId="2" hidden="1">{"'Sheet1'!$L$16"}</definedName>
    <definedName name="RGHGSD" localSheetId="8" hidden="1">{"'Sheet1'!$L$16"}</definedName>
    <definedName name="RGHGSD" hidden="1">{"'Sheet1'!$L$16"}</definedName>
    <definedName name="RGLIF" localSheetId="7">#REF!</definedName>
    <definedName name="RGLIF" localSheetId="2">#REF!</definedName>
    <definedName name="RGLIF" localSheetId="8">#REF!</definedName>
    <definedName name="RGLIF" localSheetId="5">#REF!</definedName>
    <definedName name="RGLIF">#REF!</definedName>
    <definedName name="Rh">[96]Pile!$G$16</definedName>
    <definedName name="RHEC" localSheetId="7">#REF!</definedName>
    <definedName name="RHEC" localSheetId="2">#REF!</definedName>
    <definedName name="RHEC" localSheetId="8">#REF!</definedName>
    <definedName name="RHEC" localSheetId="5">#REF!</definedName>
    <definedName name="RHEC">#REF!</definedName>
    <definedName name="RHEFF" localSheetId="7">#REF!</definedName>
    <definedName name="RHEFF" localSheetId="2">#REF!</definedName>
    <definedName name="RHEFF" localSheetId="8">#REF!</definedName>
    <definedName name="RHEFF" localSheetId="5">#REF!</definedName>
    <definedName name="RHEFF">#REF!</definedName>
    <definedName name="RHHC" localSheetId="7">#REF!</definedName>
    <definedName name="RHHC" localSheetId="2">#REF!</definedName>
    <definedName name="RHHC" localSheetId="8">#REF!</definedName>
    <definedName name="RHHC" localSheetId="5">#REF!</definedName>
    <definedName name="RHHC">#REF!</definedName>
    <definedName name="RHLIF" localSheetId="7">#REF!</definedName>
    <definedName name="RHLIF" localSheetId="2">#REF!</definedName>
    <definedName name="RHLIF" localSheetId="8">#REF!</definedName>
    <definedName name="RHLIF" localSheetId="5">#REF!</definedName>
    <definedName name="RHLIF">#REF!</definedName>
    <definedName name="RHOM" localSheetId="7">#REF!</definedName>
    <definedName name="RHOM" localSheetId="2">#REF!</definedName>
    <definedName name="RHOM" localSheetId="8">#REF!</definedName>
    <definedName name="RHOM" localSheetId="5">#REF!</definedName>
    <definedName name="RHOM">#REF!</definedName>
    <definedName name="ri" localSheetId="2">'[88]6.Tinh tai'!#REF!</definedName>
    <definedName name="ri" localSheetId="5">'[88]6.Tinh tai'!#REF!</definedName>
    <definedName name="ri">'[88]6.Tinh tai'!#REF!</definedName>
    <definedName name="Ricoh" localSheetId="7">#REF!</definedName>
    <definedName name="Ricoh" localSheetId="2">#REF!</definedName>
    <definedName name="Ricoh" localSheetId="8">#REF!</definedName>
    <definedName name="Ricoh" localSheetId="5">#REF!</definedName>
    <definedName name="Ricoh">#REF!</definedName>
    <definedName name="RIR" localSheetId="7">#REF!</definedName>
    <definedName name="RIR" localSheetId="2">#REF!</definedName>
    <definedName name="RIR" localSheetId="8">#REF!</definedName>
    <definedName name="RIR" localSheetId="5">#REF!</definedName>
    <definedName name="RIR">#REF!</definedName>
    <definedName name="Rk">[96]Pier!$G$316</definedName>
    <definedName name="RL" localSheetId="2">[31]Sheet1!#REF!</definedName>
    <definedName name="RL" localSheetId="5">[31]Sheet1!#REF!</definedName>
    <definedName name="RL">[31]Sheet1!#REF!</definedName>
    <definedName name="RLF" localSheetId="7">#REF!</definedName>
    <definedName name="RLF" localSheetId="2">#REF!</definedName>
    <definedName name="RLF" localSheetId="8">#REF!</definedName>
    <definedName name="RLF" localSheetId="5">#REF!</definedName>
    <definedName name="RLF">#REF!</definedName>
    <definedName name="RLKM" localSheetId="7">#REF!</definedName>
    <definedName name="RLKM" localSheetId="2">#REF!</definedName>
    <definedName name="RLKM" localSheetId="8">#REF!</definedName>
    <definedName name="RLKM" localSheetId="5">#REF!</definedName>
    <definedName name="RLKM">#REF!</definedName>
    <definedName name="RLL" localSheetId="7">#REF!</definedName>
    <definedName name="RLL" localSheetId="2">#REF!</definedName>
    <definedName name="RLL" localSheetId="8">#REF!</definedName>
    <definedName name="RLL" localSheetId="5">#REF!</definedName>
    <definedName name="RLL">#REF!</definedName>
    <definedName name="RLOM" localSheetId="7">#REF!</definedName>
    <definedName name="RLOM" localSheetId="2">#REF!</definedName>
    <definedName name="RLOM" localSheetId="8">#REF!</definedName>
    <definedName name="RLOM" localSheetId="5">#REF!</definedName>
    <definedName name="RLOM">#REF!</definedName>
    <definedName name="Rn">[27]TinhToan!$F$73</definedName>
    <definedName name="Rnp">[96]Pier!$G$315</definedName>
    <definedName name="rong1" localSheetId="7">#REF!</definedName>
    <definedName name="rong1" localSheetId="2">#REF!</definedName>
    <definedName name="rong1" localSheetId="8">#REF!</definedName>
    <definedName name="rong1" localSheetId="5">#REF!</definedName>
    <definedName name="rong1">#REF!</definedName>
    <definedName name="rong2" localSheetId="7">#REF!</definedName>
    <definedName name="rong2" localSheetId="2">#REF!</definedName>
    <definedName name="rong2" localSheetId="8">#REF!</definedName>
    <definedName name="rong2" localSheetId="5">#REF!</definedName>
    <definedName name="rong2">#REF!</definedName>
    <definedName name="rong3" localSheetId="7">#REF!</definedName>
    <definedName name="rong3" localSheetId="2">#REF!</definedName>
    <definedName name="rong3" localSheetId="8">#REF!</definedName>
    <definedName name="rong3" localSheetId="5">#REF!</definedName>
    <definedName name="rong3">#REF!</definedName>
    <definedName name="rong4" localSheetId="7">#REF!</definedName>
    <definedName name="rong4" localSheetId="2">#REF!</definedName>
    <definedName name="rong4" localSheetId="8">#REF!</definedName>
    <definedName name="rong4" localSheetId="5">#REF!</definedName>
    <definedName name="rong4">#REF!</definedName>
    <definedName name="rong5" localSheetId="7">#REF!</definedName>
    <definedName name="rong5" localSheetId="2">#REF!</definedName>
    <definedName name="rong5" localSheetId="8">#REF!</definedName>
    <definedName name="rong5" localSheetId="5">#REF!</definedName>
    <definedName name="rong5">#REF!</definedName>
    <definedName name="rong6" localSheetId="7">#REF!</definedName>
    <definedName name="rong6" localSheetId="2">#REF!</definedName>
    <definedName name="rong6" localSheetId="8">#REF!</definedName>
    <definedName name="rong6" localSheetId="5">#REF!</definedName>
    <definedName name="rong6">#REF!</definedName>
    <definedName name="RoofingWork" localSheetId="2">'[67]DGchitiet '!#REF!</definedName>
    <definedName name="RoofingWork" localSheetId="5">'[67]DGchitiet '!#REF!</definedName>
    <definedName name="RoofingWork">'[67]DGchitiet '!#REF!</definedName>
    <definedName name="Round" localSheetId="2">[31]Sheet1!#REF!</definedName>
    <definedName name="Round" localSheetId="5">[31]Sheet1!#REF!</definedName>
    <definedName name="Round">[31]Sheet1!#REF!</definedName>
    <definedName name="RoundUps">[97]Function!$A$1</definedName>
    <definedName name="RPHEC" localSheetId="7">#REF!</definedName>
    <definedName name="RPHEC" localSheetId="2">#REF!</definedName>
    <definedName name="RPHEC" localSheetId="8">#REF!</definedName>
    <definedName name="RPHEC" localSheetId="5">#REF!</definedName>
    <definedName name="RPHEC">#REF!</definedName>
    <definedName name="RPHLIF" localSheetId="7">#REF!</definedName>
    <definedName name="RPHLIF" localSheetId="2">#REF!</definedName>
    <definedName name="RPHLIF" localSheetId="8">#REF!</definedName>
    <definedName name="RPHLIF" localSheetId="5">#REF!</definedName>
    <definedName name="RPHLIF">#REF!</definedName>
    <definedName name="RPHOM" localSheetId="7">#REF!</definedName>
    <definedName name="RPHOM" localSheetId="2">#REF!</definedName>
    <definedName name="RPHOM" localSheetId="8">#REF!</definedName>
    <definedName name="RPHOM" localSheetId="5">#REF!</definedName>
    <definedName name="RPHOM">#REF!</definedName>
    <definedName name="RPHPC" localSheetId="7">#REF!</definedName>
    <definedName name="RPHPC" localSheetId="2">#REF!</definedName>
    <definedName name="RPHPC" localSheetId="8">#REF!</definedName>
    <definedName name="RPHPC" localSheetId="5">#REF!</definedName>
    <definedName name="RPHPC">#REF!</definedName>
    <definedName name="Rrpo" localSheetId="7">#REF!</definedName>
    <definedName name="Rrpo" localSheetId="2">#REF!</definedName>
    <definedName name="Rrpo" localSheetId="8">#REF!</definedName>
    <definedName name="Rrpo" localSheetId="5">#REF!</definedName>
    <definedName name="Rrpo">#REF!</definedName>
    <definedName name="RSBC" localSheetId="7">#REF!</definedName>
    <definedName name="RSBC" localSheetId="2">#REF!</definedName>
    <definedName name="RSBC" localSheetId="8">#REF!</definedName>
    <definedName name="RSBC" localSheetId="5">#REF!</definedName>
    <definedName name="RSBC">#REF!</definedName>
    <definedName name="RSBLIF" localSheetId="7">#REF!</definedName>
    <definedName name="RSBLIF" localSheetId="2">#REF!</definedName>
    <definedName name="RSBLIF" localSheetId="8">#REF!</definedName>
    <definedName name="RSBLIF" localSheetId="5">#REF!</definedName>
    <definedName name="RSBLIF">#REF!</definedName>
    <definedName name="RSD" localSheetId="7">#REF!</definedName>
    <definedName name="RSD" localSheetId="2">#REF!</definedName>
    <definedName name="RSD" localSheetId="8">#REF!</definedName>
    <definedName name="RSD" localSheetId="5">#REF!</definedName>
    <definedName name="RSD">#REF!</definedName>
    <definedName name="RSIC" localSheetId="7">#REF!</definedName>
    <definedName name="RSIC" localSheetId="2">#REF!</definedName>
    <definedName name="RSIC" localSheetId="8">#REF!</definedName>
    <definedName name="RSIC" localSheetId="5">#REF!</definedName>
    <definedName name="RSIC">#REF!</definedName>
    <definedName name="RSIN" localSheetId="7">#REF!</definedName>
    <definedName name="RSIN" localSheetId="2">#REF!</definedName>
    <definedName name="RSIN" localSheetId="8">#REF!</definedName>
    <definedName name="RSIN" localSheetId="5">#REF!</definedName>
    <definedName name="RSIN">#REF!</definedName>
    <definedName name="RSLIF" localSheetId="7">#REF!</definedName>
    <definedName name="RSLIF" localSheetId="2">#REF!</definedName>
    <definedName name="RSLIF" localSheetId="8">#REF!</definedName>
    <definedName name="RSLIF" localSheetId="5">#REF!</definedName>
    <definedName name="RSLIF">#REF!</definedName>
    <definedName name="RSOM" localSheetId="7">#REF!</definedName>
    <definedName name="RSOM" localSheetId="2">#REF!</definedName>
    <definedName name="RSOM" localSheetId="8">#REF!</definedName>
    <definedName name="RSOM" localSheetId="5">#REF!</definedName>
    <definedName name="RSOM">#REF!</definedName>
    <definedName name="RSPI" localSheetId="7">#REF!</definedName>
    <definedName name="RSPI" localSheetId="2">#REF!</definedName>
    <definedName name="RSPI" localSheetId="8">#REF!</definedName>
    <definedName name="RSPI" localSheetId="5">#REF!</definedName>
    <definedName name="RSPI">#REF!</definedName>
    <definedName name="RSSC" localSheetId="7">#REF!</definedName>
    <definedName name="RSSC" localSheetId="2">#REF!</definedName>
    <definedName name="RSSC" localSheetId="8">#REF!</definedName>
    <definedName name="RSSC" localSheetId="5">#REF!</definedName>
    <definedName name="RSSC">#REF!</definedName>
    <definedName name="RT" localSheetId="2">'[41]COAT&amp;WRAP-QIOT-#3'!#REF!</definedName>
    <definedName name="RT" localSheetId="5">'[41]COAT&amp;WRAP-QIOT-#3'!#REF!</definedName>
    <definedName name="RT">'[41]COAT&amp;WRAP-QIOT-#3'!#REF!</definedName>
    <definedName name="RTC" localSheetId="7">#REF!</definedName>
    <definedName name="RTC" localSheetId="2">#REF!</definedName>
    <definedName name="RTC" localSheetId="8">#REF!</definedName>
    <definedName name="RTC" localSheetId="5">#REF!</definedName>
    <definedName name="RTC">#REF!</definedName>
    <definedName name="Rtd" localSheetId="2">'[88]2 NSl'!#REF!</definedName>
    <definedName name="Rtd" localSheetId="5">'[88]2 NSl'!#REF!</definedName>
    <definedName name="Rtd">'[88]2 NSl'!#REF!</definedName>
    <definedName name="rthan" localSheetId="7">#REF!</definedName>
    <definedName name="rthan" localSheetId="2">#REF!</definedName>
    <definedName name="rthan" localSheetId="8">#REF!</definedName>
    <definedName name="rthan" localSheetId="5">#REF!</definedName>
    <definedName name="rthan">#REF!</definedName>
    <definedName name="RTT" localSheetId="7">#REF!</definedName>
    <definedName name="RTT" localSheetId="2">#REF!</definedName>
    <definedName name="RTT" localSheetId="8">#REF!</definedName>
    <definedName name="RTT" localSheetId="5">#REF!</definedName>
    <definedName name="RTT">#REF!</definedName>
    <definedName name="Ru" localSheetId="7">#REF!</definedName>
    <definedName name="Ru" localSheetId="2">#REF!</definedName>
    <definedName name="Ru" localSheetId="8">#REF!</definedName>
    <definedName name="Ru" localSheetId="5">#REF!</definedName>
    <definedName name="Ru">#REF!</definedName>
    <definedName name="RWTPhi" localSheetId="7">#REF!</definedName>
    <definedName name="RWTPhi" localSheetId="2">#REF!</definedName>
    <definedName name="RWTPhi" localSheetId="8">#REF!</definedName>
    <definedName name="RWTPhi" localSheetId="5">#REF!</definedName>
    <definedName name="RWTPhi">#REF!</definedName>
    <definedName name="RWTPlo" localSheetId="7">#REF!</definedName>
    <definedName name="RWTPlo" localSheetId="2">#REF!</definedName>
    <definedName name="RWTPlo" localSheetId="8">#REF!</definedName>
    <definedName name="RWTPlo" localSheetId="5">#REF!</definedName>
    <definedName name="RWTPlo">#REF!</definedName>
    <definedName name="s" localSheetId="7" hidden="1">{"'Sheet1'!$L$16"}</definedName>
    <definedName name="s" localSheetId="2" hidden="1">{"'Sheet1'!$L$16"}</definedName>
    <definedName name="s" localSheetId="8" hidden="1">{"'Sheet1'!$L$16"}</definedName>
    <definedName name="s" hidden="1">{"'Sheet1'!$L$16"}</definedName>
    <definedName name="s." localSheetId="7">#REF!</definedName>
    <definedName name="s." localSheetId="2">#REF!</definedName>
    <definedName name="s." localSheetId="8">#REF!</definedName>
    <definedName name="s." localSheetId="5">#REF!</definedName>
    <definedName name="s.">#REF!</definedName>
    <definedName name="S.dinh">640</definedName>
    <definedName name="s_0" localSheetId="2">'[81]Lç khoan LK1'!#REF!</definedName>
    <definedName name="s_0" localSheetId="5">'[81]Lç khoan LK1'!#REF!</definedName>
    <definedName name="s_0">'[81]Lç khoan LK1'!#REF!</definedName>
    <definedName name="s_0cd" localSheetId="2">'[88]17.US CHU tho a_b'!#REF!</definedName>
    <definedName name="s_0cd" localSheetId="5">'[88]17.US CHU tho a_b'!#REF!</definedName>
    <definedName name="s_0cd">'[88]17.US CHU tho a_b'!#REF!</definedName>
    <definedName name="s_1" localSheetId="2">'[81]Lç khoan LK1'!#REF!</definedName>
    <definedName name="s_1" localSheetId="5">'[81]Lç khoan LK1'!#REF!</definedName>
    <definedName name="s_1">'[81]Lç khoan LK1'!#REF!</definedName>
    <definedName name="s_58" localSheetId="2">'[88]14.MMUS GIUA NHIP'!#REF!</definedName>
    <definedName name="s_58" localSheetId="5">'[88]14.MMUS GIUA NHIP'!#REF!</definedName>
    <definedName name="s_58">'[88]14.MMUS GIUA NHIP'!#REF!</definedName>
    <definedName name="s_58g" localSheetId="2">'[88]15.MMUS GOI'!#REF!</definedName>
    <definedName name="s_58g" localSheetId="5">'[88]15.MMUS GOI'!#REF!</definedName>
    <definedName name="s_58g">'[88]15.MMUS GOI'!#REF!</definedName>
    <definedName name="s_59" localSheetId="2">'[88]14.MMUS GIUA NHIP'!#REF!</definedName>
    <definedName name="s_59" localSheetId="5">'[88]14.MMUS GIUA NHIP'!#REF!</definedName>
    <definedName name="s_59">'[88]14.MMUS GIUA NHIP'!#REF!</definedName>
    <definedName name="s_59g" localSheetId="2">'[88]15.MMUS GOI'!#REF!</definedName>
    <definedName name="s_59g" localSheetId="5">'[88]15.MMUS GOI'!#REF!</definedName>
    <definedName name="s_59g">'[88]15.MMUS GOI'!#REF!</definedName>
    <definedName name="s_Icd" localSheetId="2">'[88]17.US CHU tho a_b'!#REF!</definedName>
    <definedName name="s_Icd" localSheetId="5">'[88]17.US CHU tho a_b'!#REF!</definedName>
    <definedName name="s_Icd">'[88]17.US CHU tho a_b'!#REF!</definedName>
    <definedName name="s3tb" localSheetId="7">#REF!</definedName>
    <definedName name="s3tb" localSheetId="2">#REF!</definedName>
    <definedName name="s3tb" localSheetId="8">#REF!</definedName>
    <definedName name="s3tb" localSheetId="5">#REF!</definedName>
    <definedName name="s3tb">#REF!</definedName>
    <definedName name="s4tb" localSheetId="7">#REF!</definedName>
    <definedName name="s4tb" localSheetId="2">#REF!</definedName>
    <definedName name="s4tb" localSheetId="8">#REF!</definedName>
    <definedName name="s4tb" localSheetId="5">#REF!</definedName>
    <definedName name="s4tb">#REF!</definedName>
    <definedName name="s51.5" localSheetId="7">#REF!</definedName>
    <definedName name="s51.5" localSheetId="2">#REF!</definedName>
    <definedName name="s51.5" localSheetId="8">#REF!</definedName>
    <definedName name="s51.5" localSheetId="5">#REF!</definedName>
    <definedName name="s51.5">#REF!</definedName>
    <definedName name="s5tb" localSheetId="7">#REF!</definedName>
    <definedName name="s5tb" localSheetId="2">#REF!</definedName>
    <definedName name="s5tb" localSheetId="8">#REF!</definedName>
    <definedName name="s5tb" localSheetId="5">#REF!</definedName>
    <definedName name="s5tb">#REF!</definedName>
    <definedName name="s71.5" localSheetId="7">#REF!</definedName>
    <definedName name="s71.5" localSheetId="2">#REF!</definedName>
    <definedName name="s71.5" localSheetId="8">#REF!</definedName>
    <definedName name="s71.5" localSheetId="5">#REF!</definedName>
    <definedName name="s71.5">#REF!</definedName>
    <definedName name="s75F29" localSheetId="2">[39]chitiet!#REF!</definedName>
    <definedName name="s75F29" localSheetId="5">[39]chitiet!#REF!</definedName>
    <definedName name="s75F29">[39]chitiet!#REF!</definedName>
    <definedName name="s7tb" localSheetId="7">#REF!</definedName>
    <definedName name="s7tb" localSheetId="2">#REF!</definedName>
    <definedName name="s7tb" localSheetId="8">#REF!</definedName>
    <definedName name="s7tb" localSheetId="5">#REF!</definedName>
    <definedName name="s7tb">#REF!</definedName>
    <definedName name="sa." localSheetId="2">'[43]So lieu chung'!#REF!</definedName>
    <definedName name="sa." localSheetId="5">'[43]So lieu chung'!#REF!</definedName>
    <definedName name="sa.">'[43]So lieu chung'!#REF!</definedName>
    <definedName name="salan200" localSheetId="7">#REF!</definedName>
    <definedName name="salan200" localSheetId="2">#REF!</definedName>
    <definedName name="salan200" localSheetId="8">#REF!</definedName>
    <definedName name="salan200" localSheetId="5">#REF!</definedName>
    <definedName name="salan200">#REF!</definedName>
    <definedName name="salan400" localSheetId="7">#REF!</definedName>
    <definedName name="salan400" localSheetId="2">#REF!</definedName>
    <definedName name="salan400" localSheetId="8">#REF!</definedName>
    <definedName name="salan400" localSheetId="5">#REF!</definedName>
    <definedName name="salan400">#REF!</definedName>
    <definedName name="san" localSheetId="7">#REF!</definedName>
    <definedName name="san" localSheetId="2">#REF!</definedName>
    <definedName name="san" localSheetId="8">#REF!</definedName>
    <definedName name="san" localSheetId="5">#REF!</definedName>
    <definedName name="san">#REF!</definedName>
    <definedName name="San_truoc" localSheetId="2">[163]tienluong!#REF!</definedName>
    <definedName name="San_truoc" localSheetId="5">[163]tienluong!#REF!</definedName>
    <definedName name="San_truoc">[163]tienluong!#REF!</definedName>
    <definedName name="sand" localSheetId="7">#REF!</definedName>
    <definedName name="sand" localSheetId="2">#REF!</definedName>
    <definedName name="sand" localSheetId="8">#REF!</definedName>
    <definedName name="sand" localSheetId="5">#REF!</definedName>
    <definedName name="sand">#REF!</definedName>
    <definedName name="sanluongnhap" localSheetId="7">#REF!</definedName>
    <definedName name="sanluongnhap" localSheetId="2">#REF!</definedName>
    <definedName name="sanluongnhap" localSheetId="8">#REF!</definedName>
    <definedName name="sanluongnhap" localSheetId="5">#REF!</definedName>
    <definedName name="sanluongnhap">#REF!</definedName>
    <definedName name="sat" localSheetId="2">[134]TTTram!#REF!</definedName>
    <definedName name="sat" localSheetId="5">[134]TTTram!#REF!</definedName>
    <definedName name="sat">[134]TTTram!#REF!</definedName>
    <definedName name="satt" localSheetId="2">'[164]Ctinh 10kV'!#REF!</definedName>
    <definedName name="satt" localSheetId="5">'[164]Ctinh 10kV'!#REF!</definedName>
    <definedName name="satt">'[164]Ctinh 10kV'!#REF!</definedName>
    <definedName name="satu" localSheetId="2">'[28]Bang chiet tinh TBA'!#REF!</definedName>
    <definedName name="satu" localSheetId="5">'[28]Bang chiet tinh TBA'!#REF!</definedName>
    <definedName name="satu">'[28]Bang chiet tinh TBA'!#REF!</definedName>
    <definedName name="SB">[156]IBASE!$AH$7:$AL$14</definedName>
    <definedName name="sb_8" localSheetId="2">'[88]14.MMUS GIUA NHIP'!#REF!</definedName>
    <definedName name="sb_8" localSheetId="5">'[88]14.MMUS GIUA NHIP'!#REF!</definedName>
    <definedName name="sb_8">'[88]14.MMUS GIUA NHIP'!#REF!</definedName>
    <definedName name="sb_8g" localSheetId="2">'[88]15.MMUS GOI'!#REF!</definedName>
    <definedName name="sb_8g" localSheetId="5">'[88]15.MMUS GOI'!#REF!</definedName>
    <definedName name="sb_8g">'[88]15.MMUS GOI'!#REF!</definedName>
    <definedName name="sb_9" localSheetId="2">'[88]14.MMUS GIUA NHIP'!#REF!</definedName>
    <definedName name="sb_9" localSheetId="5">'[88]14.MMUS GIUA NHIP'!#REF!</definedName>
    <definedName name="sb_9">'[88]14.MMUS GIUA NHIP'!#REF!</definedName>
    <definedName name="sb_9g" localSheetId="2">'[88]15.MMUS GOI'!#REF!</definedName>
    <definedName name="sb_9g" localSheetId="5">'[88]15.MMUS GOI'!#REF!</definedName>
    <definedName name="sb_9g">'[88]15.MMUS GOI'!#REF!</definedName>
    <definedName name="sbc" localSheetId="7">#REF!</definedName>
    <definedName name="sbc" localSheetId="2">#REF!</definedName>
    <definedName name="sbc" localSheetId="8">#REF!</definedName>
    <definedName name="sbc" localSheetId="5">#REF!</definedName>
    <definedName name="sbc">#REF!</definedName>
    <definedName name="sbd" localSheetId="2">[15]Girder!#REF!</definedName>
    <definedName name="sbd" localSheetId="5">[15]Girder!#REF!</definedName>
    <definedName name="sbd">[15]Girder!#REF!</definedName>
    <definedName name="sbet" localSheetId="2">[15]Girder!#REF!</definedName>
    <definedName name="sbet" localSheetId="5">[15]Girder!#REF!</definedName>
    <definedName name="sbet">[15]Girder!#REF!</definedName>
    <definedName name="sbsd" localSheetId="2">[15]Girder!#REF!</definedName>
    <definedName name="sbsd" localSheetId="5">[15]Girder!#REF!</definedName>
    <definedName name="sbsd">[15]Girder!#REF!</definedName>
    <definedName name="sc">'[81]Lç khoan LK1'!$K$8</definedName>
    <definedName name="scan" localSheetId="2">[15]Girder!#REF!</definedName>
    <definedName name="scan" localSheetId="5">[15]Girder!#REF!</definedName>
    <definedName name="scan">[15]Girder!#REF!</definedName>
    <definedName name="scao98" localSheetId="7">#REF!</definedName>
    <definedName name="scao98" localSheetId="2">#REF!</definedName>
    <definedName name="scao98" localSheetId="8">#REF!</definedName>
    <definedName name="scao98" localSheetId="5">#REF!</definedName>
    <definedName name="scao98">#REF!</definedName>
    <definedName name="SCH" localSheetId="7">#REF!</definedName>
    <definedName name="SCH" localSheetId="2">#REF!</definedName>
    <definedName name="SCH" localSheetId="8">#REF!</definedName>
    <definedName name="SCH" localSheetId="5">#REF!</definedName>
    <definedName name="SCH">#REF!</definedName>
    <definedName name="scm" localSheetId="2">'[165]nhan cong'!#REF!</definedName>
    <definedName name="scm" localSheetId="5">'[165]nhan cong'!#REF!</definedName>
    <definedName name="scm">'[165]nhan cong'!#REF!</definedName>
    <definedName name="scr">[74]gVL!$Q$33</definedName>
    <definedName name="SCT" localSheetId="7">#REF!</definedName>
    <definedName name="SCT" localSheetId="2">#REF!</definedName>
    <definedName name="SCT" localSheetId="8">#REF!</definedName>
    <definedName name="SCT" localSheetId="5">#REF!</definedName>
    <definedName name="SCT">#REF!</definedName>
    <definedName name="sd1p" localSheetId="7">#REF!</definedName>
    <definedName name="sd1p" localSheetId="2">#REF!</definedName>
    <definedName name="sd1p" localSheetId="8">#REF!</definedName>
    <definedName name="sd1p" localSheetId="5">#REF!</definedName>
    <definedName name="sd1p">#REF!</definedName>
    <definedName name="sd3p" localSheetId="2">#REF!</definedName>
    <definedName name="sd3p" localSheetId="5">#REF!</definedName>
    <definedName name="sd3p">#REF!</definedName>
    <definedName name="sda" localSheetId="7">#REF!</definedName>
    <definedName name="sda" localSheetId="2">#REF!</definedName>
    <definedName name="sda" localSheetId="8">#REF!</definedName>
    <definedName name="sda" localSheetId="5">#REF!</definedName>
    <definedName name="sda">#REF!</definedName>
    <definedName name="sdfs" localSheetId="2">'[165]nhan cong'!#REF!</definedName>
    <definedName name="sdfs" localSheetId="5">'[165]nhan cong'!#REF!</definedName>
    <definedName name="sdfs">'[165]nhan cong'!#REF!</definedName>
    <definedName name="SDMONG" localSheetId="7">#REF!</definedName>
    <definedName name="SDMONG" localSheetId="2">#REF!</definedName>
    <definedName name="SDMONG" localSheetId="8">#REF!</definedName>
    <definedName name="SDMONG" localSheetId="5">#REF!</definedName>
    <definedName name="SDMONG">#REF!</definedName>
    <definedName name="sdo">[118]gvl!$N$35</definedName>
    <definedName name="SDT" localSheetId="7">#REF!</definedName>
    <definedName name="SDT" localSheetId="2">#REF!</definedName>
    <definedName name="SDT" localSheetId="8">#REF!</definedName>
    <definedName name="SDT" localSheetId="5">#REF!</definedName>
    <definedName name="SDT">#REF!</definedName>
    <definedName name="së_giao_th_ng" localSheetId="7">#REF!</definedName>
    <definedName name="së_giao_th_ng" localSheetId="2">#REF!</definedName>
    <definedName name="së_giao_th_ng" localSheetId="8">#REF!</definedName>
    <definedName name="së_giao_th_ng" localSheetId="5">#REF!</definedName>
    <definedName name="së_giao_th_ng">#REF!</definedName>
    <definedName name="së_n_ng_nghiÖp_v__pt_n_ng_th_n" localSheetId="7">#REF!</definedName>
    <definedName name="së_n_ng_nghiÖp_v__pt_n_ng_th_n" localSheetId="2">#REF!</definedName>
    <definedName name="së_n_ng_nghiÖp_v__pt_n_ng_th_n" localSheetId="8">#REF!</definedName>
    <definedName name="së_n_ng_nghiÖp_v__pt_n_ng_th_n" localSheetId="5">#REF!</definedName>
    <definedName name="së_n_ng_nghiÖp_v__pt_n_ng_th_n">#REF!</definedName>
    <definedName name="së_thuû_s_n" localSheetId="7">#REF!</definedName>
    <definedName name="së_thuû_s_n" localSheetId="2">#REF!</definedName>
    <definedName name="së_thuû_s_n" localSheetId="8">#REF!</definedName>
    <definedName name="së_thuû_s_n" localSheetId="5">#REF!</definedName>
    <definedName name="së_thuû_s_n">#REF!</definedName>
    <definedName name="së_x_y_dùng" localSheetId="7">#REF!</definedName>
    <definedName name="së_x_y_dùng" localSheetId="2">#REF!</definedName>
    <definedName name="së_x_y_dùng" localSheetId="8">#REF!</definedName>
    <definedName name="së_x_y_dùng" localSheetId="5">#REF!</definedName>
    <definedName name="së_x_y_dùng">#REF!</definedName>
    <definedName name="SETVAR">[97]Function!$B$31</definedName>
    <definedName name="SFX" localSheetId="2">[31]Sheet1!#REF!</definedName>
    <definedName name="SFX" localSheetId="5">[31]Sheet1!#REF!</definedName>
    <definedName name="SFX">[31]Sheet1!#REF!</definedName>
    <definedName name="SFY" localSheetId="2">[31]Sheet1!#REF!</definedName>
    <definedName name="SFY" localSheetId="5">[31]Sheet1!#REF!</definedName>
    <definedName name="SFY">[31]Sheet1!#REF!</definedName>
    <definedName name="sg" localSheetId="2">[42]SLCB!#REF!</definedName>
    <definedName name="sg" localSheetId="5">[42]SLCB!#REF!</definedName>
    <definedName name="sg">[42]SLCB!#REF!</definedName>
    <definedName name="sg1." localSheetId="2">[42]SLCB!#REF!</definedName>
    <definedName name="sg1." localSheetId="5">[42]SLCB!#REF!</definedName>
    <definedName name="sg1.">[42]SLCB!#REF!</definedName>
    <definedName name="sg2." localSheetId="2">[42]SLCB!#REF!</definedName>
    <definedName name="sg2." localSheetId="5">[42]SLCB!#REF!</definedName>
    <definedName name="sg2.">[42]SLCB!#REF!</definedName>
    <definedName name="sgnc" localSheetId="2">[5]gtrinh!#REF!</definedName>
    <definedName name="sgnc" localSheetId="5">[5]gtrinh!#REF!</definedName>
    <definedName name="sgnc">[5]gtrinh!#REF!</definedName>
    <definedName name="sgvl" localSheetId="2">[5]gtrinh!#REF!</definedName>
    <definedName name="sgvl" localSheetId="5">[5]gtrinh!#REF!</definedName>
    <definedName name="sgvl">[5]gtrinh!#REF!</definedName>
    <definedName name="sharp" localSheetId="7">#REF!</definedName>
    <definedName name="sharp" localSheetId="2">#REF!</definedName>
    <definedName name="sharp" localSheetId="8">#REF!</definedName>
    <definedName name="sharp" localSheetId="5">#REF!</definedName>
    <definedName name="sharp">#REF!</definedName>
    <definedName name="Sheet1" localSheetId="7">#REF!</definedName>
    <definedName name="Sheet1" localSheetId="2">#REF!</definedName>
    <definedName name="Sheet1" localSheetId="8">#REF!</definedName>
    <definedName name="Sheet1" localSheetId="5">#REF!</definedName>
    <definedName name="Sheet1">#REF!</definedName>
    <definedName name="sho" localSheetId="7">#REF!</definedName>
    <definedName name="sho" localSheetId="2">#REF!</definedName>
    <definedName name="sho" localSheetId="8">#REF!</definedName>
    <definedName name="sho" localSheetId="5">#REF!</definedName>
    <definedName name="sho">#REF!</definedName>
    <definedName name="sht" localSheetId="2">#REF!</definedName>
    <definedName name="sht" localSheetId="5">#REF!</definedName>
    <definedName name="sht">#REF!</definedName>
    <definedName name="sht1p" localSheetId="7">#REF!</definedName>
    <definedName name="sht1p" localSheetId="2">#REF!</definedName>
    <definedName name="sht1p" localSheetId="8">#REF!</definedName>
    <definedName name="sht1p" localSheetId="5">#REF!</definedName>
    <definedName name="sht1p">#REF!</definedName>
    <definedName name="sht3p" localSheetId="2">#REF!</definedName>
    <definedName name="sht3p" localSheetId="5">#REF!</definedName>
    <definedName name="sht3p">#REF!</definedName>
    <definedName name="sieucao" localSheetId="7">#REF!</definedName>
    <definedName name="sieucao" localSheetId="2">#REF!</definedName>
    <definedName name="sieucao" localSheetId="8">#REF!</definedName>
    <definedName name="sieucao" localSheetId="5">#REF!</definedName>
    <definedName name="sieucao">#REF!</definedName>
    <definedName name="sin" localSheetId="7">#REF!</definedName>
    <definedName name="sin" localSheetId="2">#REF!</definedName>
    <definedName name="sin" localSheetId="8">#REF!</definedName>
    <definedName name="sin" localSheetId="5">#REF!</definedName>
    <definedName name="sin">#REF!</definedName>
    <definedName name="SIZE" localSheetId="7">#REF!</definedName>
    <definedName name="SIZE" localSheetId="2">#REF!</definedName>
    <definedName name="SIZE" localSheetId="8">#REF!</definedName>
    <definedName name="SIZE" localSheetId="5">#REF!</definedName>
    <definedName name="SIZE">#REF!</definedName>
    <definedName name="sj" localSheetId="2">[31]Sheet1!#REF!</definedName>
    <definedName name="sj" localSheetId="5">[31]Sheet1!#REF!</definedName>
    <definedName name="sj">[31]Sheet1!#REF!</definedName>
    <definedName name="skd" localSheetId="2">[166]gVL!#REF!</definedName>
    <definedName name="skd" localSheetId="5">[166]gVL!#REF!</definedName>
    <definedName name="skd">[166]gVL!#REF!</definedName>
    <definedName name="skt" localSheetId="7">#REF!</definedName>
    <definedName name="skt" localSheetId="2">#REF!</definedName>
    <definedName name="skt" localSheetId="8">#REF!</definedName>
    <definedName name="skt" localSheetId="5">#REF!</definedName>
    <definedName name="skt">#REF!</definedName>
    <definedName name="SL" localSheetId="7">#REF!</definedName>
    <definedName name="SL" localSheetId="2">#REF!</definedName>
    <definedName name="SL" localSheetId="8">#REF!</definedName>
    <definedName name="SL" localSheetId="5">#REF!</definedName>
    <definedName name="SL">#REF!</definedName>
    <definedName name="sl_BN" localSheetId="7">#REF!</definedName>
    <definedName name="sl_BN" localSheetId="2">#REF!</definedName>
    <definedName name="sl_BN" localSheetId="8">#REF!</definedName>
    <definedName name="sl_BN" localSheetId="5">#REF!</definedName>
    <definedName name="sl_BN">#REF!</definedName>
    <definedName name="SL_CRD" localSheetId="7">#REF!</definedName>
    <definedName name="SL_CRD" localSheetId="2">#REF!</definedName>
    <definedName name="SL_CRD" localSheetId="8">#REF!</definedName>
    <definedName name="SL_CRD" localSheetId="5">#REF!</definedName>
    <definedName name="SL_CRD">#REF!</definedName>
    <definedName name="SL_CRS" localSheetId="7">#REF!</definedName>
    <definedName name="SL_CRS" localSheetId="2">#REF!</definedName>
    <definedName name="SL_CRS" localSheetId="8">#REF!</definedName>
    <definedName name="SL_CRS" localSheetId="5">#REF!</definedName>
    <definedName name="SL_CRS">#REF!</definedName>
    <definedName name="SL_CS" localSheetId="7">#REF!</definedName>
    <definedName name="SL_CS" localSheetId="2">#REF!</definedName>
    <definedName name="SL_CS" localSheetId="8">#REF!</definedName>
    <definedName name="SL_CS" localSheetId="5">#REF!</definedName>
    <definedName name="SL_CS">#REF!</definedName>
    <definedName name="SL_DD" localSheetId="7">#REF!</definedName>
    <definedName name="SL_DD" localSheetId="2">#REF!</definedName>
    <definedName name="SL_DD" localSheetId="8">#REF!</definedName>
    <definedName name="SL_DD" localSheetId="5">#REF!</definedName>
    <definedName name="SL_DD">#REF!</definedName>
    <definedName name="sl_n" localSheetId="7">#REF!</definedName>
    <definedName name="sl_n" localSheetId="2">#REF!</definedName>
    <definedName name="sl_n" localSheetId="8">#REF!</definedName>
    <definedName name="sl_n" localSheetId="5">#REF!</definedName>
    <definedName name="sl_n">#REF!</definedName>
    <definedName name="sl_QV" localSheetId="7">#REF!</definedName>
    <definedName name="sl_QV" localSheetId="2">#REF!</definedName>
    <definedName name="sl_QV" localSheetId="8">#REF!</definedName>
    <definedName name="sl_QV" localSheetId="5">#REF!</definedName>
    <definedName name="sl_QV">#REF!</definedName>
    <definedName name="sl_t" localSheetId="7">#REF!</definedName>
    <definedName name="sl_t" localSheetId="2">#REF!</definedName>
    <definedName name="sl_t" localSheetId="8">#REF!</definedName>
    <definedName name="sl_t" localSheetId="5">#REF!</definedName>
    <definedName name="sl_t">#REF!</definedName>
    <definedName name="sl_TD" localSheetId="7">#REF!</definedName>
    <definedName name="sl_TD" localSheetId="2">#REF!</definedName>
    <definedName name="sl_TD" localSheetId="8">#REF!</definedName>
    <definedName name="sl_TD" localSheetId="5">#REF!</definedName>
    <definedName name="sl_TD">#REF!</definedName>
    <definedName name="sl_TS" localSheetId="7">#REF!</definedName>
    <definedName name="sl_TS" localSheetId="2">#REF!</definedName>
    <definedName name="sl_TS" localSheetId="8">#REF!</definedName>
    <definedName name="sl_TS" localSheetId="5">#REF!</definedName>
    <definedName name="sl_TS">#REF!</definedName>
    <definedName name="sl_TX" localSheetId="7">#REF!</definedName>
    <definedName name="sl_TX" localSheetId="2">#REF!</definedName>
    <definedName name="sl_TX" localSheetId="8">#REF!</definedName>
    <definedName name="sl_TX" localSheetId="5">#REF!</definedName>
    <definedName name="sl_TX">#REF!</definedName>
    <definedName name="sl_YP" localSheetId="7">#REF!</definedName>
    <definedName name="sl_YP" localSheetId="2">#REF!</definedName>
    <definedName name="sl_YP" localSheetId="8">#REF!</definedName>
    <definedName name="sl_YP" localSheetId="5">#REF!</definedName>
    <definedName name="sl_YP">#REF!</definedName>
    <definedName name="slg" localSheetId="7">#REF!</definedName>
    <definedName name="slg" localSheetId="2">#REF!</definedName>
    <definedName name="slg" localSheetId="8">#REF!</definedName>
    <definedName name="slg" localSheetId="5">#REF!</definedName>
    <definedName name="slg">#REF!</definedName>
    <definedName name="smax" localSheetId="7">#REF!</definedName>
    <definedName name="smax" localSheetId="2">#REF!</definedName>
    <definedName name="smax" localSheetId="8">#REF!</definedName>
    <definedName name="smax" localSheetId="5">#REF!</definedName>
    <definedName name="smax">#REF!</definedName>
    <definedName name="smax1" localSheetId="7">#REF!</definedName>
    <definedName name="smax1" localSheetId="2">#REF!</definedName>
    <definedName name="smax1" localSheetId="8">#REF!</definedName>
    <definedName name="smax1" localSheetId="5">#REF!</definedName>
    <definedName name="smax1">#REF!</definedName>
    <definedName name="smin" localSheetId="2">[15]Girder!#REF!</definedName>
    <definedName name="smin" localSheetId="5">[15]Girder!#REF!</definedName>
    <definedName name="smin">[15]Girder!#REF!</definedName>
    <definedName name="sn" localSheetId="7">#REF!</definedName>
    <definedName name="sn" localSheetId="2">#REF!</definedName>
    <definedName name="sn" localSheetId="8">#REF!</definedName>
    <definedName name="sn" localSheetId="5">#REF!</definedName>
    <definedName name="sn">#REF!</definedName>
    <definedName name="Sng" localSheetId="7">#REF!</definedName>
    <definedName name="Sng" localSheetId="2">#REF!</definedName>
    <definedName name="Sng" localSheetId="8">#REF!</definedName>
    <definedName name="Sng" localSheetId="5">#REF!</definedName>
    <definedName name="Sng">#REF!</definedName>
    <definedName name="soc3p" localSheetId="7">#REF!</definedName>
    <definedName name="soc3p" localSheetId="2">#REF!</definedName>
    <definedName name="soc3p" localSheetId="8">#REF!</definedName>
    <definedName name="soc3p" localSheetId="5">#REF!</definedName>
    <definedName name="soc3p">#REF!</definedName>
    <definedName name="sohieuthua" localSheetId="7">#REF!</definedName>
    <definedName name="sohieuthua" localSheetId="2">#REF!</definedName>
    <definedName name="sohieuthua" localSheetId="8">#REF!</definedName>
    <definedName name="sohieuthua" localSheetId="5">#REF!</definedName>
    <definedName name="sohieuthua">#REF!</definedName>
    <definedName name="soho" localSheetId="2">[53]sheet12!#REF!</definedName>
    <definedName name="soho" localSheetId="5">[53]sheet12!#REF!</definedName>
    <definedName name="soho">[53]sheet12!#REF!</definedName>
    <definedName name="Soi" localSheetId="7">#REF!</definedName>
    <definedName name="Soi" localSheetId="2">#REF!</definedName>
    <definedName name="Soi" localSheetId="8">#REF!</definedName>
    <definedName name="Soi" localSheetId="5">#REF!</definedName>
    <definedName name="Soi">#REF!</definedName>
    <definedName name="Soi_HamYen" localSheetId="2">[59]T.Tinh!#REF!</definedName>
    <definedName name="Soi_HamYen" localSheetId="5">[59]T.Tinh!#REF!</definedName>
    <definedName name="Soi_HamYen">[59]T.Tinh!#REF!</definedName>
    <definedName name="soichon12" localSheetId="7">#REF!</definedName>
    <definedName name="soichon12" localSheetId="2">#REF!</definedName>
    <definedName name="soichon12" localSheetId="8">#REF!</definedName>
    <definedName name="soichon12" localSheetId="5">#REF!</definedName>
    <definedName name="soichon12">#REF!</definedName>
    <definedName name="soichon24" localSheetId="7">#REF!</definedName>
    <definedName name="soichon24" localSheetId="2">#REF!</definedName>
    <definedName name="soichon24" localSheetId="8">#REF!</definedName>
    <definedName name="soichon24" localSheetId="5">#REF!</definedName>
    <definedName name="soichon24">#REF!</definedName>
    <definedName name="soichon46" localSheetId="7">#REF!</definedName>
    <definedName name="soichon46" localSheetId="2">#REF!</definedName>
    <definedName name="soichon46" localSheetId="8">#REF!</definedName>
    <definedName name="soichon46" localSheetId="5">#REF!</definedName>
    <definedName name="soichon46">#REF!</definedName>
    <definedName name="soichon4x6" localSheetId="2">'[167]TT-TBA'!#REF!</definedName>
    <definedName name="soichon4x6" localSheetId="5">'[167]TT-TBA'!#REF!</definedName>
    <definedName name="soichon4x6">'[167]TT-TBA'!#REF!</definedName>
    <definedName name="soigai">'[20]he so'!$B$15</definedName>
    <definedName name="SoilType" localSheetId="7">#REF!</definedName>
    <definedName name="SoilType" localSheetId="2">#REF!</definedName>
    <definedName name="SoilType" localSheetId="8">#REF!</definedName>
    <definedName name="SoilType" localSheetId="5">#REF!</definedName>
    <definedName name="SoilType">#REF!</definedName>
    <definedName name="SoilType_" localSheetId="7">#REF!</definedName>
    <definedName name="SoilType_" localSheetId="2">#REF!</definedName>
    <definedName name="SoilType_" localSheetId="8">#REF!</definedName>
    <definedName name="SoilType_" localSheetId="5">#REF!</definedName>
    <definedName name="SoilType_">#REF!</definedName>
    <definedName name="Solan" localSheetId="2">'[36]Xuly Data'!#REF!</definedName>
    <definedName name="Solan" localSheetId="5">'[36]Xuly Data'!#REF!</definedName>
    <definedName name="Solan">'[36]Xuly Data'!#REF!</definedName>
    <definedName name="solieu" localSheetId="7">#REF!</definedName>
    <definedName name="solieu" localSheetId="2">#REF!</definedName>
    <definedName name="solieu" localSheetId="8">#REF!</definedName>
    <definedName name="solieu" localSheetId="5">#REF!</definedName>
    <definedName name="solieu">#REF!</definedName>
    <definedName name="soluongnhap" localSheetId="7">#REF!</definedName>
    <definedName name="soluongnhap" localSheetId="2">#REF!</definedName>
    <definedName name="soluongnhap" localSheetId="8">#REF!</definedName>
    <definedName name="soluongnhap" localSheetId="5">#REF!</definedName>
    <definedName name="soluongnhap">#REF!</definedName>
    <definedName name="sonduong" localSheetId="2">[61]TTVanChuyen!#REF!</definedName>
    <definedName name="sonduong" localSheetId="5">[61]TTVanChuyen!#REF!</definedName>
    <definedName name="sonduong">[61]TTVanChuyen!#REF!</definedName>
    <definedName name="SORT" localSheetId="7">#REF!</definedName>
    <definedName name="SORT" localSheetId="2">#REF!</definedName>
    <definedName name="SORT" localSheetId="8">#REF!</definedName>
    <definedName name="SORT" localSheetId="5">#REF!</definedName>
    <definedName name="SORT">#REF!</definedName>
    <definedName name="SORT_AREA">'[168]DI-ESTI'!$A$8:$R$489</definedName>
    <definedName name="SP" localSheetId="2">'[41]PNT-QUOT-#3'!#REF!</definedName>
    <definedName name="SP" localSheetId="5">'[41]PNT-QUOT-#3'!#REF!</definedName>
    <definedName name="SP">'[41]PNT-QUOT-#3'!#REF!</definedName>
    <definedName name="Spanner_Auto_File">"C:\My Documents\tinh cdo.x2a"</definedName>
    <definedName name="SPEC" localSheetId="7">#REF!</definedName>
    <definedName name="SPEC" localSheetId="2">#REF!</definedName>
    <definedName name="SPEC" localSheetId="8">#REF!</definedName>
    <definedName name="SPEC" localSheetId="5">#REF!</definedName>
    <definedName name="SPEC">#REF!</definedName>
    <definedName name="SpecialPrice" localSheetId="7" hidden="1">#REF!</definedName>
    <definedName name="SpecialPrice" localSheetId="2" hidden="1">#REF!</definedName>
    <definedName name="SpecialPrice" localSheetId="8" hidden="1">#REF!</definedName>
    <definedName name="SpecialPrice" localSheetId="5" hidden="1">#REF!</definedName>
    <definedName name="SpecialPrice" hidden="1">#REF!</definedName>
    <definedName name="SPECSUMMARY" localSheetId="7">#REF!</definedName>
    <definedName name="SPECSUMMARY" localSheetId="2">#REF!</definedName>
    <definedName name="SPECSUMMARY" localSheetId="8">#REF!</definedName>
    <definedName name="SPECSUMMARY" localSheetId="5">#REF!</definedName>
    <definedName name="SPECSUMMARY">#REF!</definedName>
    <definedName name="spk1p" localSheetId="2">'[5]#REF'!#REF!</definedName>
    <definedName name="spk1p" localSheetId="5">'[5]#REF'!#REF!</definedName>
    <definedName name="spk1p">'[5]#REF'!#REF!</definedName>
    <definedName name="spk3p" localSheetId="2">'[5]lam-moi'!#REF!</definedName>
    <definedName name="spk3p" localSheetId="5">'[5]lam-moi'!#REF!</definedName>
    <definedName name="spk3p">'[5]lam-moi'!#REF!</definedName>
    <definedName name="SQ" localSheetId="2">[31]Sheet1!#REF!</definedName>
    <definedName name="SQ" localSheetId="5">[31]Sheet1!#REF!</definedName>
    <definedName name="SQ">[31]Sheet1!#REF!</definedName>
    <definedName name="ss" localSheetId="7">#REF!</definedName>
    <definedName name="ss" localSheetId="2">#REF!</definedName>
    <definedName name="ss" localSheetId="8">#REF!</definedName>
    <definedName name="ss" localSheetId="5">#REF!</definedName>
    <definedName name="ss">#REF!</definedName>
    <definedName name="sss" localSheetId="7">#REF!</definedName>
    <definedName name="sss" localSheetId="2">#REF!</definedName>
    <definedName name="sss" localSheetId="8">#REF!</definedName>
    <definedName name="sss" localSheetId="5">#REF!</definedName>
    <definedName name="sss">#REF!</definedName>
    <definedName name="ST" localSheetId="7">#REF!</definedName>
    <definedName name="ST" localSheetId="2">#REF!</definedName>
    <definedName name="ST" localSheetId="8">#REF!</definedName>
    <definedName name="ST" localSheetId="5">#REF!</definedName>
    <definedName name="ST">#REF!</definedName>
    <definedName name="st1p" localSheetId="7">#REF!</definedName>
    <definedName name="st1p" localSheetId="2">#REF!</definedName>
    <definedName name="st1p" localSheetId="8">#REF!</definedName>
    <definedName name="st1p" localSheetId="5">#REF!</definedName>
    <definedName name="st1p">#REF!</definedName>
    <definedName name="st3p" localSheetId="2">#REF!</definedName>
    <definedName name="st3p" localSheetId="5">#REF!</definedName>
    <definedName name="st3p">#REF!</definedName>
    <definedName name="start" localSheetId="7">#REF!</definedName>
    <definedName name="start" localSheetId="2">#REF!</definedName>
    <definedName name="start" localSheetId="8">#REF!</definedName>
    <definedName name="start" localSheetId="5">#REF!</definedName>
    <definedName name="start">#REF!</definedName>
    <definedName name="Start_1" localSheetId="7">#REF!</definedName>
    <definedName name="Start_1" localSheetId="2">#REF!</definedName>
    <definedName name="Start_1" localSheetId="8">#REF!</definedName>
    <definedName name="Start_1" localSheetId="5">#REF!</definedName>
    <definedName name="Start_1">#REF!</definedName>
    <definedName name="Start_10" localSheetId="7">#REF!</definedName>
    <definedName name="Start_10" localSheetId="2">#REF!</definedName>
    <definedName name="Start_10" localSheetId="8">#REF!</definedName>
    <definedName name="Start_10" localSheetId="5">#REF!</definedName>
    <definedName name="Start_10">#REF!</definedName>
    <definedName name="Start_11" localSheetId="7">#REF!</definedName>
    <definedName name="Start_11" localSheetId="2">#REF!</definedName>
    <definedName name="Start_11" localSheetId="8">#REF!</definedName>
    <definedName name="Start_11" localSheetId="5">#REF!</definedName>
    <definedName name="Start_11">#REF!</definedName>
    <definedName name="Start_12" localSheetId="7">#REF!</definedName>
    <definedName name="Start_12" localSheetId="2">#REF!</definedName>
    <definedName name="Start_12" localSheetId="8">#REF!</definedName>
    <definedName name="Start_12" localSheetId="5">#REF!</definedName>
    <definedName name="Start_12">#REF!</definedName>
    <definedName name="Start_13" localSheetId="7">#REF!</definedName>
    <definedName name="Start_13" localSheetId="2">#REF!</definedName>
    <definedName name="Start_13" localSheetId="8">#REF!</definedName>
    <definedName name="Start_13" localSheetId="5">#REF!</definedName>
    <definedName name="Start_13">#REF!</definedName>
    <definedName name="Start_2" localSheetId="7">#REF!</definedName>
    <definedName name="Start_2" localSheetId="2">#REF!</definedName>
    <definedName name="Start_2" localSheetId="8">#REF!</definedName>
    <definedName name="Start_2" localSheetId="5">#REF!</definedName>
    <definedName name="Start_2">#REF!</definedName>
    <definedName name="Start_3" localSheetId="7">#REF!</definedName>
    <definedName name="Start_3" localSheetId="2">#REF!</definedName>
    <definedName name="Start_3" localSheetId="8">#REF!</definedName>
    <definedName name="Start_3" localSheetId="5">#REF!</definedName>
    <definedName name="Start_3">#REF!</definedName>
    <definedName name="Start_4" localSheetId="7">#REF!</definedName>
    <definedName name="Start_4" localSheetId="2">#REF!</definedName>
    <definedName name="Start_4" localSheetId="8">#REF!</definedName>
    <definedName name="Start_4" localSheetId="5">#REF!</definedName>
    <definedName name="Start_4">#REF!</definedName>
    <definedName name="Start_5" localSheetId="7">#REF!</definedName>
    <definedName name="Start_5" localSheetId="2">#REF!</definedName>
    <definedName name="Start_5" localSheetId="8">#REF!</definedName>
    <definedName name="Start_5" localSheetId="5">#REF!</definedName>
    <definedName name="Start_5">#REF!</definedName>
    <definedName name="Start_6" localSheetId="7">#REF!</definedName>
    <definedName name="Start_6" localSheetId="2">#REF!</definedName>
    <definedName name="Start_6" localSheetId="8">#REF!</definedName>
    <definedName name="Start_6" localSheetId="5">#REF!</definedName>
    <definedName name="Start_6">#REF!</definedName>
    <definedName name="Start_7" localSheetId="7">#REF!</definedName>
    <definedName name="Start_7" localSheetId="2">#REF!</definedName>
    <definedName name="Start_7" localSheetId="8">#REF!</definedName>
    <definedName name="Start_7" localSheetId="5">#REF!</definedName>
    <definedName name="Start_7">#REF!</definedName>
    <definedName name="Start_8" localSheetId="7">#REF!</definedName>
    <definedName name="Start_8" localSheetId="2">#REF!</definedName>
    <definedName name="Start_8" localSheetId="8">#REF!</definedName>
    <definedName name="Start_8" localSheetId="5">#REF!</definedName>
    <definedName name="Start_8">#REF!</definedName>
    <definedName name="Start_9" localSheetId="7">#REF!</definedName>
    <definedName name="Start_9" localSheetId="2">#REF!</definedName>
    <definedName name="Start_9" localSheetId="8">#REF!</definedName>
    <definedName name="Start_9" localSheetId="5">#REF!</definedName>
    <definedName name="Start_9">#REF!</definedName>
    <definedName name="Stc" localSheetId="2">[15]Girder!#REF!</definedName>
    <definedName name="Stc" localSheetId="5">[15]Girder!#REF!</definedName>
    <definedName name="Stc">[15]Girder!#REF!</definedName>
    <definedName name="std" localSheetId="2">[15]Girder!#REF!</definedName>
    <definedName name="std" localSheetId="5">[15]Girder!#REF!</definedName>
    <definedName name="std">[15]Girder!#REF!</definedName>
    <definedName name="str">[118]gvl!$N$34</definedName>
    <definedName name="stsd" localSheetId="2">[15]Girder!#REF!</definedName>
    <definedName name="stsd" localSheetId="5">[15]Girder!#REF!</definedName>
    <definedName name="stsd">[15]Girder!#REF!</definedName>
    <definedName name="SU" localSheetId="7">#REF!</definedName>
    <definedName name="SU" localSheetId="2">#REF!</definedName>
    <definedName name="SU" localSheetId="8">#REF!</definedName>
    <definedName name="SU" localSheetId="5">#REF!</definedName>
    <definedName name="SU">#REF!</definedName>
    <definedName name="sub" localSheetId="7">#REF!</definedName>
    <definedName name="sub" localSheetId="2">#REF!</definedName>
    <definedName name="sub" localSheetId="8">#REF!</definedName>
    <definedName name="sub" localSheetId="5">#REF!</definedName>
    <definedName name="sub">#REF!</definedName>
    <definedName name="SUL" localSheetId="7">#REF!</definedName>
    <definedName name="SUL" localSheetId="2">#REF!</definedName>
    <definedName name="SUL" localSheetId="8">#REF!</definedName>
    <definedName name="SUL" localSheetId="5">#REF!</definedName>
    <definedName name="SUL">#REF!</definedName>
    <definedName name="sum" localSheetId="7">#REF!</definedName>
    <definedName name="sum" localSheetId="2">#REF!</definedName>
    <definedName name="sum" localSheetId="8">#REF!</definedName>
    <definedName name="sum" localSheetId="5">#REF!</definedName>
    <definedName name="sum">#REF!</definedName>
    <definedName name="SUMITOMO" localSheetId="7">#REF!</definedName>
    <definedName name="SUMITOMO" localSheetId="2">#REF!</definedName>
    <definedName name="SUMITOMO" localSheetId="8">#REF!</definedName>
    <definedName name="SUMITOMO" localSheetId="5">#REF!</definedName>
    <definedName name="SUMITOMO">#REF!</definedName>
    <definedName name="SUMITOMO_GT" localSheetId="7">#REF!</definedName>
    <definedName name="SUMITOMO_GT" localSheetId="2">#REF!</definedName>
    <definedName name="SUMITOMO_GT" localSheetId="8">#REF!</definedName>
    <definedName name="SUMITOMO_GT" localSheetId="5">#REF!</definedName>
    <definedName name="SUMITOMO_GT">#REF!</definedName>
    <definedName name="SUMMARY" localSheetId="7">#REF!</definedName>
    <definedName name="SUMMARY" localSheetId="2">#REF!</definedName>
    <definedName name="SUMMARY" localSheetId="8">#REF!</definedName>
    <definedName name="SUMMARY" localSheetId="5">#REF!</definedName>
    <definedName name="SUMMARY">#REF!</definedName>
    <definedName name="sur" localSheetId="7">#REF!</definedName>
    <definedName name="sur" localSheetId="2">#REF!</definedName>
    <definedName name="sur" localSheetId="8">#REF!</definedName>
    <definedName name="sur" localSheetId="5">#REF!</definedName>
    <definedName name="sur">#REF!</definedName>
    <definedName name="sv" localSheetId="2">[42]SLCB!#REF!</definedName>
    <definedName name="sv" localSheetId="5">[42]SLCB!#REF!</definedName>
    <definedName name="sv">[42]SLCB!#REF!</definedName>
    <definedName name="svn" localSheetId="2">[42]SLCB!#REF!</definedName>
    <definedName name="svn" localSheetId="5">[42]SLCB!#REF!</definedName>
    <definedName name="svn">[42]SLCB!#REF!</definedName>
    <definedName name="SXDam24mA" localSheetId="2">[16]CHITIET!#REF!</definedName>
    <definedName name="SXDam24mA" localSheetId="5">[16]CHITIET!#REF!</definedName>
    <definedName name="SXDam24mA">[16]CHITIET!#REF!</definedName>
    <definedName name="SXdam24mB" localSheetId="2">[16]CHITIET!#REF!</definedName>
    <definedName name="SXdam24mB" localSheetId="5">[16]CHITIET!#REF!</definedName>
    <definedName name="SXdam24mB">[16]CHITIET!#REF!</definedName>
    <definedName name="SXDam33mBien" localSheetId="2">[16]CHITIET!#REF!</definedName>
    <definedName name="SXDam33mBien" localSheetId="5">[16]CHITIET!#REF!</definedName>
    <definedName name="SXDam33mBien">[16]CHITIET!#REF!</definedName>
    <definedName name="SXdam33mGiua" localSheetId="2">[16]CHITIET!#REF!</definedName>
    <definedName name="SXdam33mGiua" localSheetId="5">[16]CHITIET!#REF!</definedName>
    <definedName name="SXdam33mGiua">[16]CHITIET!#REF!</definedName>
    <definedName name="t" localSheetId="7" hidden="1">{"'Sheet1'!$L$16"}</definedName>
    <definedName name="t" localSheetId="2" hidden="1">{"'Sheet1'!$L$16"}</definedName>
    <definedName name="t" localSheetId="8" hidden="1">{"'Sheet1'!$L$16"}</definedName>
    <definedName name="t" hidden="1">{"'Sheet1'!$L$16"}</definedName>
    <definedName name="t." localSheetId="7">#REF!</definedName>
    <definedName name="t." localSheetId="2">#REF!</definedName>
    <definedName name="t." localSheetId="8">#REF!</definedName>
    <definedName name="t." localSheetId="5">#REF!</definedName>
    <definedName name="t.">#REF!</definedName>
    <definedName name="t.." localSheetId="7">#REF!</definedName>
    <definedName name="t.." localSheetId="2">#REF!</definedName>
    <definedName name="t.." localSheetId="8">#REF!</definedName>
    <definedName name="t.." localSheetId="5">#REF!</definedName>
    <definedName name="t..">#REF!</definedName>
    <definedName name="T.TBA" localSheetId="7">#REF!</definedName>
    <definedName name="T.TBA" localSheetId="2">#REF!</definedName>
    <definedName name="T.TBA" localSheetId="8">#REF!</definedName>
    <definedName name="T.TBA" localSheetId="5">#REF!</definedName>
    <definedName name="T.TBA">#REF!</definedName>
    <definedName name="t_1" localSheetId="2">'[81]Lç khoan LK1'!#REF!</definedName>
    <definedName name="t_1" localSheetId="5">'[81]Lç khoan LK1'!#REF!</definedName>
    <definedName name="t_1">'[81]Lç khoan LK1'!#REF!</definedName>
    <definedName name="T0.4" localSheetId="7">#REF!</definedName>
    <definedName name="T0.4" localSheetId="2">#REF!</definedName>
    <definedName name="T0.4" localSheetId="8">#REF!</definedName>
    <definedName name="T0.4" localSheetId="5">#REF!</definedName>
    <definedName name="T0.4">#REF!</definedName>
    <definedName name="t101p" localSheetId="7">#REF!</definedName>
    <definedName name="t101p" localSheetId="2">#REF!</definedName>
    <definedName name="t101p" localSheetId="8">#REF!</definedName>
    <definedName name="t101p" localSheetId="5">#REF!</definedName>
    <definedName name="t101p">#REF!</definedName>
    <definedName name="t103p" localSheetId="7">#REF!</definedName>
    <definedName name="t103p" localSheetId="2">#REF!</definedName>
    <definedName name="t103p" localSheetId="8">#REF!</definedName>
    <definedName name="t103p" localSheetId="5">#REF!</definedName>
    <definedName name="t103p">#REF!</definedName>
    <definedName name="t105mnc" localSheetId="2">'[5]thao-go'!#REF!</definedName>
    <definedName name="t105mnc" localSheetId="5">'[5]thao-go'!#REF!</definedName>
    <definedName name="t105mnc">'[5]thao-go'!#REF!</definedName>
    <definedName name="t10m" localSheetId="2">#REF!</definedName>
    <definedName name="t10m" localSheetId="5">#REF!</definedName>
    <definedName name="t10m">#REF!</definedName>
    <definedName name="t10nc" localSheetId="2">'[5]lam-moi'!#REF!</definedName>
    <definedName name="t10nc" localSheetId="5">'[5]lam-moi'!#REF!</definedName>
    <definedName name="t10nc">'[5]lam-moi'!#REF!</definedName>
    <definedName name="t10nc1p" localSheetId="7">#REF!</definedName>
    <definedName name="t10nc1p" localSheetId="2">#REF!</definedName>
    <definedName name="t10nc1p" localSheetId="8">#REF!</definedName>
    <definedName name="t10nc1p" localSheetId="5">#REF!</definedName>
    <definedName name="t10nc1p">#REF!</definedName>
    <definedName name="t10ncm" localSheetId="2">'[5]lam-moi'!#REF!</definedName>
    <definedName name="t10ncm" localSheetId="5">'[5]lam-moi'!#REF!</definedName>
    <definedName name="t10ncm">'[5]lam-moi'!#REF!</definedName>
    <definedName name="t10vl" localSheetId="2">'[5]lam-moi'!#REF!</definedName>
    <definedName name="t10vl" localSheetId="5">'[5]lam-moi'!#REF!</definedName>
    <definedName name="t10vl">'[5]lam-moi'!#REF!</definedName>
    <definedName name="t10vl1p" localSheetId="7">#REF!</definedName>
    <definedName name="t10vl1p" localSheetId="2">#REF!</definedName>
    <definedName name="t10vl1p" localSheetId="8">#REF!</definedName>
    <definedName name="t10vl1p" localSheetId="5">#REF!</definedName>
    <definedName name="t10vl1p">#REF!</definedName>
    <definedName name="t121p" localSheetId="7">#REF!</definedName>
    <definedName name="t121p" localSheetId="2">#REF!</definedName>
    <definedName name="t121p" localSheetId="8">#REF!</definedName>
    <definedName name="t121p" localSheetId="5">#REF!</definedName>
    <definedName name="t121p">#REF!</definedName>
    <definedName name="t123p" localSheetId="7">#REF!</definedName>
    <definedName name="t123p" localSheetId="2">#REF!</definedName>
    <definedName name="t123p" localSheetId="8">#REF!</definedName>
    <definedName name="t123p" localSheetId="5">#REF!</definedName>
    <definedName name="t123p">#REF!</definedName>
    <definedName name="t12m" localSheetId="2">'[5]lam-moi'!#REF!</definedName>
    <definedName name="t12m" localSheetId="5">'[5]lam-moi'!#REF!</definedName>
    <definedName name="t12m">'[5]lam-moi'!#REF!</definedName>
    <definedName name="t12mnc" localSheetId="2">'[5]thao-go'!#REF!</definedName>
    <definedName name="t12mnc" localSheetId="5">'[5]thao-go'!#REF!</definedName>
    <definedName name="t12mnc">'[5]thao-go'!#REF!</definedName>
    <definedName name="T12nc" localSheetId="2">#REF!</definedName>
    <definedName name="T12nc" localSheetId="5">#REF!</definedName>
    <definedName name="T12nc">#REF!</definedName>
    <definedName name="t12nc3p" localSheetId="2">#REF!</definedName>
    <definedName name="t12nc3p" localSheetId="5">#REF!</definedName>
    <definedName name="t12nc3p">#REF!</definedName>
    <definedName name="t12ncm" localSheetId="2">'[5]lam-moi'!#REF!</definedName>
    <definedName name="t12ncm" localSheetId="5">'[5]lam-moi'!#REF!</definedName>
    <definedName name="t12ncm">'[5]lam-moi'!#REF!</definedName>
    <definedName name="T12vc" localSheetId="7">#REF!</definedName>
    <definedName name="T12vc" localSheetId="2">#REF!</definedName>
    <definedName name="T12vc" localSheetId="8">#REF!</definedName>
    <definedName name="T12vc" localSheetId="5">#REF!</definedName>
    <definedName name="T12vc">#REF!</definedName>
    <definedName name="T12vl" localSheetId="2">#REF!</definedName>
    <definedName name="T12vl" localSheetId="5">#REF!</definedName>
    <definedName name="T12vl">#REF!</definedName>
    <definedName name="t12vl3p">'[5]CHITIET VL-NC'!$G$34</definedName>
    <definedName name="t141p" localSheetId="7">#REF!</definedName>
    <definedName name="t141p" localSheetId="2">#REF!</definedName>
    <definedName name="t141p" localSheetId="8">#REF!</definedName>
    <definedName name="t141p" localSheetId="5">#REF!</definedName>
    <definedName name="t141p">#REF!</definedName>
    <definedName name="t143p" localSheetId="7">#REF!</definedName>
    <definedName name="t143p" localSheetId="2">#REF!</definedName>
    <definedName name="t143p" localSheetId="8">#REF!</definedName>
    <definedName name="t143p" localSheetId="5">#REF!</definedName>
    <definedName name="t143p">#REF!</definedName>
    <definedName name="t14m" localSheetId="2">'[5]lam-moi'!#REF!</definedName>
    <definedName name="t14m" localSheetId="5">'[5]lam-moi'!#REF!</definedName>
    <definedName name="t14m">'[5]lam-moi'!#REF!</definedName>
    <definedName name="t14mnc" localSheetId="2">'[5]thao-go'!#REF!</definedName>
    <definedName name="t14mnc" localSheetId="5">'[5]thao-go'!#REF!</definedName>
    <definedName name="t14mnc">'[5]thao-go'!#REF!</definedName>
    <definedName name="t14nc" localSheetId="2">'[5]lam-moi'!#REF!</definedName>
    <definedName name="t14nc" localSheetId="5">'[5]lam-moi'!#REF!</definedName>
    <definedName name="t14nc">'[5]lam-moi'!#REF!</definedName>
    <definedName name="t14nc3p" localSheetId="7">#REF!</definedName>
    <definedName name="t14nc3p" localSheetId="2">#REF!</definedName>
    <definedName name="t14nc3p" localSheetId="8">#REF!</definedName>
    <definedName name="t14nc3p" localSheetId="5">#REF!</definedName>
    <definedName name="t14nc3p">#REF!</definedName>
    <definedName name="t14ncm" localSheetId="2">'[5]lam-moi'!#REF!</definedName>
    <definedName name="t14ncm" localSheetId="5">'[5]lam-moi'!#REF!</definedName>
    <definedName name="t14ncm">'[5]lam-moi'!#REF!</definedName>
    <definedName name="T14vc" localSheetId="2">'[5]CHITIET VL-NC-TT -1p'!#REF!</definedName>
    <definedName name="T14vc" localSheetId="5">'[5]CHITIET VL-NC-TT -1p'!#REF!</definedName>
    <definedName name="T14vc">'[5]CHITIET VL-NC-TT -1p'!#REF!</definedName>
    <definedName name="t14vl" localSheetId="2">'[5]lam-moi'!#REF!</definedName>
    <definedName name="t14vl" localSheetId="5">'[5]lam-moi'!#REF!</definedName>
    <definedName name="t14vl">'[5]lam-moi'!#REF!</definedName>
    <definedName name="t14vl3p" localSheetId="7">#REF!</definedName>
    <definedName name="t14vl3p" localSheetId="2">#REF!</definedName>
    <definedName name="t14vl3p" localSheetId="8">#REF!</definedName>
    <definedName name="t14vl3p" localSheetId="5">#REF!</definedName>
    <definedName name="t14vl3p">#REF!</definedName>
    <definedName name="T203P" localSheetId="2">[5]VC!#REF!</definedName>
    <definedName name="T203P" localSheetId="5">[5]VC!#REF!</definedName>
    <definedName name="T203P">[5]VC!#REF!</definedName>
    <definedName name="t20m" localSheetId="2">'[5]lam-moi'!#REF!</definedName>
    <definedName name="t20m" localSheetId="5">'[5]lam-moi'!#REF!</definedName>
    <definedName name="t20m">'[5]lam-moi'!#REF!</definedName>
    <definedName name="t20ncm" localSheetId="2">'[5]lam-moi'!#REF!</definedName>
    <definedName name="t20ncm" localSheetId="5">'[5]lam-moi'!#REF!</definedName>
    <definedName name="t20ncm">'[5]lam-moi'!#REF!</definedName>
    <definedName name="t7m" localSheetId="2">#REF!</definedName>
    <definedName name="t7m" localSheetId="5">#REF!</definedName>
    <definedName name="t7m">#REF!</definedName>
    <definedName name="t7nc" localSheetId="2">'[5]lam-moi'!#REF!</definedName>
    <definedName name="t7nc" localSheetId="5">'[5]lam-moi'!#REF!</definedName>
    <definedName name="t7nc">'[5]lam-moi'!#REF!</definedName>
    <definedName name="t7vl" localSheetId="2">'[5]lam-moi'!#REF!</definedName>
    <definedName name="t7vl" localSheetId="5">'[5]lam-moi'!#REF!</definedName>
    <definedName name="t7vl">'[5]lam-moi'!#REF!</definedName>
    <definedName name="t84mnc" localSheetId="2">'[5]thao-go'!#REF!</definedName>
    <definedName name="t84mnc" localSheetId="5">'[5]thao-go'!#REF!</definedName>
    <definedName name="t84mnc">'[5]thao-go'!#REF!</definedName>
    <definedName name="t8m" localSheetId="2">#REF!</definedName>
    <definedName name="t8m" localSheetId="5">#REF!</definedName>
    <definedName name="t8m">#REF!</definedName>
    <definedName name="t8nc" localSheetId="2">'[5]lam-moi'!#REF!</definedName>
    <definedName name="t8nc" localSheetId="5">'[5]lam-moi'!#REF!</definedName>
    <definedName name="t8nc">'[5]lam-moi'!#REF!</definedName>
    <definedName name="t8vl" localSheetId="2">'[5]lam-moi'!#REF!</definedName>
    <definedName name="t8vl" localSheetId="5">'[5]lam-moi'!#REF!</definedName>
    <definedName name="t8vl">'[5]lam-moi'!#REF!</definedName>
    <definedName name="Tach_NghinTy">[97]Function!$A$23</definedName>
    <definedName name="tadao" localSheetId="7">#REF!</definedName>
    <definedName name="tadao" localSheetId="2">#REF!</definedName>
    <definedName name="tadao" localSheetId="8">#REF!</definedName>
    <definedName name="tadao" localSheetId="5">#REF!</definedName>
    <definedName name="tadao">#REF!</definedName>
    <definedName name="Tæng_c_ng_suÊt_hiÖn_t_i">"THOP"</definedName>
    <definedName name="Tæng_Cty_c__khÝ_NL_v__má" localSheetId="7">#REF!</definedName>
    <definedName name="Tæng_Cty_c__khÝ_NL_v__má" localSheetId="2">#REF!</definedName>
    <definedName name="Tæng_Cty_c__khÝ_NL_v__má" localSheetId="8">#REF!</definedName>
    <definedName name="Tæng_Cty_c__khÝ_NL_v__má" localSheetId="5">#REF!</definedName>
    <definedName name="Tæng_Cty_c__khÝ_NL_v__má">#REF!</definedName>
    <definedName name="Taikhoan">'[169]Tai khoan'!$A$3:$C$93</definedName>
    <definedName name="taluydac2" localSheetId="7">#REF!</definedName>
    <definedName name="taluydac2" localSheetId="2">#REF!</definedName>
    <definedName name="taluydac2" localSheetId="8">#REF!</definedName>
    <definedName name="taluydac2" localSheetId="5">#REF!</definedName>
    <definedName name="taluydac2">#REF!</definedName>
    <definedName name="taluydc1" localSheetId="7">#REF!</definedName>
    <definedName name="taluydc1" localSheetId="2">#REF!</definedName>
    <definedName name="taluydc1" localSheetId="8">#REF!</definedName>
    <definedName name="taluydc1" localSheetId="5">#REF!</definedName>
    <definedName name="taluydc1">#REF!</definedName>
    <definedName name="taluydc2" localSheetId="7">#REF!</definedName>
    <definedName name="taluydc2" localSheetId="2">#REF!</definedName>
    <definedName name="taluydc2" localSheetId="8">#REF!</definedName>
    <definedName name="taluydc2" localSheetId="5">#REF!</definedName>
    <definedName name="taluydc2">#REF!</definedName>
    <definedName name="taluydc3" localSheetId="7">#REF!</definedName>
    <definedName name="taluydc3" localSheetId="2">#REF!</definedName>
    <definedName name="taluydc3" localSheetId="8">#REF!</definedName>
    <definedName name="taluydc3" localSheetId="5">#REF!</definedName>
    <definedName name="taluydc3">#REF!</definedName>
    <definedName name="taluydc4" localSheetId="7">#REF!</definedName>
    <definedName name="taluydc4" localSheetId="2">#REF!</definedName>
    <definedName name="taluydc4" localSheetId="8">#REF!</definedName>
    <definedName name="taluydc4" localSheetId="5">#REF!</definedName>
    <definedName name="taluydc4">#REF!</definedName>
    <definedName name="TAMTINH" localSheetId="7">#REF!</definedName>
    <definedName name="TAMTINH" localSheetId="2">#REF!</definedName>
    <definedName name="TAMTINH" localSheetId="8">#REF!</definedName>
    <definedName name="TAMTINH" localSheetId="5">#REF!</definedName>
    <definedName name="TAMTINH">#REF!</definedName>
    <definedName name="Tan_suat">'[68]bieu do duy tri'!$C$2:$C$481</definedName>
    <definedName name="Tang">100</definedName>
    <definedName name="TaPLoc" localSheetId="2">[46]BK04!#REF!</definedName>
    <definedName name="TaPLoc" localSheetId="5">[46]BK04!#REF!</definedName>
    <definedName name="TaPLoc">[46]BK04!#REF!</definedName>
    <definedName name="taukeo150" localSheetId="7">#REF!</definedName>
    <definedName name="taukeo150" localSheetId="2">#REF!</definedName>
    <definedName name="taukeo150" localSheetId="8">#REF!</definedName>
    <definedName name="taukeo150" localSheetId="5">#REF!</definedName>
    <definedName name="taukeo150">#REF!</definedName>
    <definedName name="taun" localSheetId="7">#REF!</definedName>
    <definedName name="taun" localSheetId="2">#REF!</definedName>
    <definedName name="taun" localSheetId="8">#REF!</definedName>
    <definedName name="taun" localSheetId="5">#REF!</definedName>
    <definedName name="taun">#REF!</definedName>
    <definedName name="TaxTV">10%</definedName>
    <definedName name="TaxXL">5%</definedName>
    <definedName name="tb">[29]gVL!$N$26</definedName>
    <definedName name="TB_TBA" localSheetId="7">#REF!</definedName>
    <definedName name="TB_TBA" localSheetId="2">#REF!</definedName>
    <definedName name="TB_TBA" localSheetId="8">#REF!</definedName>
    <definedName name="TB_TBA" localSheetId="5">#REF!</definedName>
    <definedName name="TB_TBA">#REF!</definedName>
    <definedName name="TBA" localSheetId="7">#REF!</definedName>
    <definedName name="TBA" localSheetId="2">#REF!</definedName>
    <definedName name="TBA" localSheetId="8">#REF!</definedName>
    <definedName name="TBA" localSheetId="5">#REF!</definedName>
    <definedName name="TBA">#REF!</definedName>
    <definedName name="tbdd1p" localSheetId="2">'[5]lam-moi'!#REF!</definedName>
    <definedName name="tbdd1p" localSheetId="5">'[5]lam-moi'!#REF!</definedName>
    <definedName name="tbdd1p">'[5]lam-moi'!#REF!</definedName>
    <definedName name="tbdd3p" localSheetId="2">'[5]lam-moi'!#REF!</definedName>
    <definedName name="tbdd3p" localSheetId="5">'[5]lam-moi'!#REF!</definedName>
    <definedName name="tbdd3p">'[5]lam-moi'!#REF!</definedName>
    <definedName name="tbddsdl" localSheetId="2">'[5]lam-moi'!#REF!</definedName>
    <definedName name="tbddsdl" localSheetId="5">'[5]lam-moi'!#REF!</definedName>
    <definedName name="tbddsdl">'[5]lam-moi'!#REF!</definedName>
    <definedName name="TBI" localSheetId="2">'[5]TH XL'!#REF!</definedName>
    <definedName name="TBI" localSheetId="5">'[5]TH XL'!#REF!</definedName>
    <definedName name="TBI">'[5]TH XL'!#REF!</definedName>
    <definedName name="tbl_ProdInfo" localSheetId="7" hidden="1">#REF!</definedName>
    <definedName name="tbl_ProdInfo" localSheetId="2" hidden="1">#REF!</definedName>
    <definedName name="tbl_ProdInfo" localSheetId="8" hidden="1">#REF!</definedName>
    <definedName name="tbl_ProdInfo" localSheetId="5" hidden="1">#REF!</definedName>
    <definedName name="tbl_ProdInfo" hidden="1">#REF!</definedName>
    <definedName name="tbmc" localSheetId="7">#REF!</definedName>
    <definedName name="tbmc" localSheetId="2">#REF!</definedName>
    <definedName name="tbmc" localSheetId="8">#REF!</definedName>
    <definedName name="tbmc" localSheetId="5">#REF!</definedName>
    <definedName name="tbmc">#REF!</definedName>
    <definedName name="tbtr" localSheetId="2">'[5]TH XL'!#REF!</definedName>
    <definedName name="tbtr" localSheetId="5">'[5]TH XL'!#REF!</definedName>
    <definedName name="tbtr">'[5]TH XL'!#REF!</definedName>
    <definedName name="tbtram" localSheetId="7">#REF!</definedName>
    <definedName name="tbtram" localSheetId="2">#REF!</definedName>
    <definedName name="tbtram" localSheetId="8">#REF!</definedName>
    <definedName name="tbtram" localSheetId="5">#REF!</definedName>
    <definedName name="tbtram">#REF!</definedName>
    <definedName name="TBXD" localSheetId="7">#REF!</definedName>
    <definedName name="TBXD" localSheetId="2">#REF!</definedName>
    <definedName name="TBXD" localSheetId="8">#REF!</definedName>
    <definedName name="TBXD" localSheetId="5">#REF!</definedName>
    <definedName name="TBXD">#REF!</definedName>
    <definedName name="TC" localSheetId="7">#REF!</definedName>
    <definedName name="TC" localSheetId="2">#REF!</definedName>
    <definedName name="TC" localSheetId="8">#REF!</definedName>
    <definedName name="TC" localSheetId="5">#REF!</definedName>
    <definedName name="TC">#REF!</definedName>
    <definedName name="tc_1" localSheetId="7">#REF!</definedName>
    <definedName name="tc_1" localSheetId="2">#REF!</definedName>
    <definedName name="tc_1" localSheetId="8">#REF!</definedName>
    <definedName name="tc_1" localSheetId="5">#REF!</definedName>
    <definedName name="tc_1">#REF!</definedName>
    <definedName name="tc_2" localSheetId="7">#REF!</definedName>
    <definedName name="tc_2" localSheetId="2">#REF!</definedName>
    <definedName name="tc_2" localSheetId="8">#REF!</definedName>
    <definedName name="tc_2" localSheetId="5">#REF!</definedName>
    <definedName name="tc_2">#REF!</definedName>
    <definedName name="TC_NHANH1" localSheetId="7">#REF!</definedName>
    <definedName name="TC_NHANH1" localSheetId="2">#REF!</definedName>
    <definedName name="TC_NHANH1" localSheetId="8">#REF!</definedName>
    <definedName name="TC_NHANH1" localSheetId="5">#REF!</definedName>
    <definedName name="TC_NHANH1">#REF!</definedName>
    <definedName name="TCHC" localSheetId="2">[126]DSCBCNV!#REF!</definedName>
    <definedName name="TCHC" localSheetId="5">[126]DSCBCNV!#REF!</definedName>
    <definedName name="TCHC">[126]DSCBCNV!#REF!</definedName>
    <definedName name="Tchuan" localSheetId="7">#REF!</definedName>
    <definedName name="Tchuan" localSheetId="2">#REF!</definedName>
    <definedName name="Tchuan" localSheetId="8">#REF!</definedName>
    <definedName name="Tchuan" localSheetId="5">#REF!</definedName>
    <definedName name="Tchuan">#REF!</definedName>
    <definedName name="tcxxnc" localSheetId="2">'[5]thao-go'!#REF!</definedName>
    <definedName name="tcxxnc" localSheetId="5">'[5]thao-go'!#REF!</definedName>
    <definedName name="tcxxnc">'[5]thao-go'!#REF!</definedName>
    <definedName name="TD" localSheetId="7">#REF!</definedName>
    <definedName name="TD" localSheetId="2">#REF!</definedName>
    <definedName name="TD" localSheetId="8">#REF!</definedName>
    <definedName name="TD" localSheetId="5">#REF!</definedName>
    <definedName name="TD">#REF!</definedName>
    <definedName name="td10vl" localSheetId="2">'[5]#REF'!#REF!</definedName>
    <definedName name="td10vl" localSheetId="5">'[5]#REF'!#REF!</definedName>
    <definedName name="td10vl">'[5]#REF'!#REF!</definedName>
    <definedName name="td12nc" localSheetId="2">'[5]#REF'!#REF!</definedName>
    <definedName name="td12nc" localSheetId="5">'[5]#REF'!#REF!</definedName>
    <definedName name="td12nc">'[5]#REF'!#REF!</definedName>
    <definedName name="TD12vl" localSheetId="7">#REF!</definedName>
    <definedName name="TD12vl" localSheetId="2">#REF!</definedName>
    <definedName name="TD12vl" localSheetId="8">#REF!</definedName>
    <definedName name="TD12vl" localSheetId="5">#REF!</definedName>
    <definedName name="TD12vl">#REF!</definedName>
    <definedName name="td1cnc" localSheetId="2">'[5]lam-moi'!#REF!</definedName>
    <definedName name="td1cnc" localSheetId="5">'[5]lam-moi'!#REF!</definedName>
    <definedName name="td1cnc">'[5]lam-moi'!#REF!</definedName>
    <definedName name="td1cvl" localSheetId="2">'[5]lam-moi'!#REF!</definedName>
    <definedName name="td1cvl" localSheetId="5">'[5]lam-moi'!#REF!</definedName>
    <definedName name="td1cvl">'[5]lam-moi'!#REF!</definedName>
    <definedName name="td1p" localSheetId="7">#REF!</definedName>
    <definedName name="td1p" localSheetId="2">#REF!</definedName>
    <definedName name="td1p" localSheetId="8">#REF!</definedName>
    <definedName name="td1p" localSheetId="5">#REF!</definedName>
    <definedName name="td1p">#REF!</definedName>
    <definedName name="TD1p1nc" localSheetId="7">#REF!</definedName>
    <definedName name="TD1p1nc" localSheetId="2">#REF!</definedName>
    <definedName name="TD1p1nc" localSheetId="8">#REF!</definedName>
    <definedName name="TD1p1nc" localSheetId="5">#REF!</definedName>
    <definedName name="TD1p1nc">#REF!</definedName>
    <definedName name="td1p1vc" localSheetId="7">#REF!</definedName>
    <definedName name="td1p1vc" localSheetId="2">#REF!</definedName>
    <definedName name="td1p1vc" localSheetId="8">#REF!</definedName>
    <definedName name="td1p1vc" localSheetId="5">#REF!</definedName>
    <definedName name="td1p1vc">#REF!</definedName>
    <definedName name="TD1p1vl" localSheetId="7">#REF!</definedName>
    <definedName name="TD1p1vl" localSheetId="2">#REF!</definedName>
    <definedName name="TD1p1vl" localSheetId="8">#REF!</definedName>
    <definedName name="TD1p1vl" localSheetId="5">#REF!</definedName>
    <definedName name="TD1p1vl">#REF!</definedName>
    <definedName name="TD1pnc" localSheetId="2">'[5]CHITIET VL-NC-TT -1p'!#REF!</definedName>
    <definedName name="TD1pnc" localSheetId="5">'[5]CHITIET VL-NC-TT -1p'!#REF!</definedName>
    <definedName name="TD1pnc">'[5]CHITIET VL-NC-TT -1p'!#REF!</definedName>
    <definedName name="TD1pvl" localSheetId="2">'[5]CHITIET VL-NC-TT -1p'!#REF!</definedName>
    <definedName name="TD1pvl" localSheetId="5">'[5]CHITIET VL-NC-TT -1p'!#REF!</definedName>
    <definedName name="TD1pvl">'[5]CHITIET VL-NC-TT -1p'!#REF!</definedName>
    <definedName name="td3p" localSheetId="7">#REF!</definedName>
    <definedName name="td3p" localSheetId="2">#REF!</definedName>
    <definedName name="td3p" localSheetId="8">#REF!</definedName>
    <definedName name="td3p" localSheetId="5">#REF!</definedName>
    <definedName name="td3p">#REF!</definedName>
    <definedName name="tdc84nc" localSheetId="2">'[5]thao-go'!#REF!</definedName>
    <definedName name="tdc84nc" localSheetId="5">'[5]thao-go'!#REF!</definedName>
    <definedName name="tdc84nc">'[5]thao-go'!#REF!</definedName>
    <definedName name="tdcc" localSheetId="7">#REF!</definedName>
    <definedName name="tdcc" localSheetId="2">#REF!</definedName>
    <definedName name="tdcc" localSheetId="8">#REF!</definedName>
    <definedName name="tdcc" localSheetId="5">#REF!</definedName>
    <definedName name="tdcc">#REF!</definedName>
    <definedName name="tdcnc" localSheetId="2">'[5]thao-go'!#REF!</definedName>
    <definedName name="tdcnc" localSheetId="5">'[5]thao-go'!#REF!</definedName>
    <definedName name="tdcnc">'[5]thao-go'!#REF!</definedName>
    <definedName name="TDctnc" localSheetId="7">#REF!</definedName>
    <definedName name="TDctnc" localSheetId="2">#REF!</definedName>
    <definedName name="TDctnc" localSheetId="8">#REF!</definedName>
    <definedName name="TDctnc" localSheetId="5">#REF!</definedName>
    <definedName name="TDctnc">#REF!</definedName>
    <definedName name="TDctvc" localSheetId="7">#REF!</definedName>
    <definedName name="TDctvc" localSheetId="2">#REF!</definedName>
    <definedName name="TDctvc" localSheetId="8">#REF!</definedName>
    <definedName name="TDctvc" localSheetId="5">#REF!</definedName>
    <definedName name="TDctvc">#REF!</definedName>
    <definedName name="TDctvl" localSheetId="7">#REF!</definedName>
    <definedName name="TDctvl" localSheetId="2">#REF!</definedName>
    <definedName name="TDctvl" localSheetId="8">#REF!</definedName>
    <definedName name="TDctvl" localSheetId="5">#REF!</definedName>
    <definedName name="TDctvl">#REF!</definedName>
    <definedName name="tdgnc" localSheetId="2">'[5]lam-moi'!#REF!</definedName>
    <definedName name="tdgnc" localSheetId="5">'[5]lam-moi'!#REF!</definedName>
    <definedName name="tdgnc">'[5]lam-moi'!#REF!</definedName>
    <definedName name="tdgvl" localSheetId="2">'[5]lam-moi'!#REF!</definedName>
    <definedName name="tdgvl" localSheetId="5">'[5]lam-moi'!#REF!</definedName>
    <definedName name="tdgvl">'[5]lam-moi'!#REF!</definedName>
    <definedName name="tdhtnc" localSheetId="2">'[5]lam-moi'!#REF!</definedName>
    <definedName name="tdhtnc" localSheetId="5">'[5]lam-moi'!#REF!</definedName>
    <definedName name="tdhtnc">'[5]lam-moi'!#REF!</definedName>
    <definedName name="tdhtvl" localSheetId="2">'[5]lam-moi'!#REF!</definedName>
    <definedName name="tdhtvl" localSheetId="5">'[5]lam-moi'!#REF!</definedName>
    <definedName name="tdhtvl">'[5]lam-moi'!#REF!</definedName>
    <definedName name="tdia" localSheetId="7">#REF!</definedName>
    <definedName name="tdia" localSheetId="2">#REF!</definedName>
    <definedName name="tdia" localSheetId="8">#REF!</definedName>
    <definedName name="tdia" localSheetId="5">#REF!</definedName>
    <definedName name="tdia">#REF!</definedName>
    <definedName name="tdnc" localSheetId="2">[5]gtrinh!#REF!</definedName>
    <definedName name="tdnc" localSheetId="5">[5]gtrinh!#REF!</definedName>
    <definedName name="tdnc">[5]gtrinh!#REF!</definedName>
    <definedName name="tdnc1p" localSheetId="7">#REF!</definedName>
    <definedName name="tdnc1p" localSheetId="2">#REF!</definedName>
    <definedName name="tdnc1p" localSheetId="8">#REF!</definedName>
    <definedName name="tdnc1p" localSheetId="5">#REF!</definedName>
    <definedName name="tdnc1p">#REF!</definedName>
    <definedName name="tdnc3p">'[5]CHITIET VL-NC'!$G$28</definedName>
    <definedName name="tdo">[70]gVL!$P$48</definedName>
    <definedName name="TDT" localSheetId="7">#REF!</definedName>
    <definedName name="TDT" localSheetId="2">#REF!</definedName>
    <definedName name="TDT" localSheetId="8">#REF!</definedName>
    <definedName name="TDT" localSheetId="5">#REF!</definedName>
    <definedName name="TDT">#REF!</definedName>
    <definedName name="tdt1pnc" localSheetId="2">[5]gtrinh!#REF!</definedName>
    <definedName name="tdt1pnc" localSheetId="5">[5]gtrinh!#REF!</definedName>
    <definedName name="tdt1pnc">[5]gtrinh!#REF!</definedName>
    <definedName name="tdt1pvl" localSheetId="2">[5]gtrinh!#REF!</definedName>
    <definedName name="tdt1pvl" localSheetId="5">[5]gtrinh!#REF!</definedName>
    <definedName name="tdt1pvl">[5]gtrinh!#REF!</definedName>
    <definedName name="tdt2cnc" localSheetId="2">'[5]lam-moi'!#REF!</definedName>
    <definedName name="tdt2cnc" localSheetId="5">'[5]lam-moi'!#REF!</definedName>
    <definedName name="tdt2cnc">'[5]lam-moi'!#REF!</definedName>
    <definedName name="tdt2cvl" localSheetId="2">[5]chitiet!#REF!</definedName>
    <definedName name="tdt2cvl" localSheetId="5">[5]chitiet!#REF!</definedName>
    <definedName name="tdt2cvl">[5]chitiet!#REF!</definedName>
    <definedName name="tdtr2cnc" localSheetId="7">#REF!</definedName>
    <definedName name="tdtr2cnc" localSheetId="2">#REF!</definedName>
    <definedName name="tdtr2cnc" localSheetId="8">#REF!</definedName>
    <definedName name="tdtr2cnc" localSheetId="5">#REF!</definedName>
    <definedName name="tdtr2cnc">#REF!</definedName>
    <definedName name="tdtr2cvl" localSheetId="7">#REF!</definedName>
    <definedName name="tdtr2cvl" localSheetId="2">#REF!</definedName>
    <definedName name="tdtr2cvl" localSheetId="8">#REF!</definedName>
    <definedName name="tdtr2cvl" localSheetId="5">#REF!</definedName>
    <definedName name="tdtr2cvl">#REF!</definedName>
    <definedName name="tdtrnc" localSheetId="2">[5]gtrinh!#REF!</definedName>
    <definedName name="tdtrnc" localSheetId="5">[5]gtrinh!#REF!</definedName>
    <definedName name="tdtrnc">[5]gtrinh!#REF!</definedName>
    <definedName name="tdtrvl" localSheetId="2">[5]gtrinh!#REF!</definedName>
    <definedName name="tdtrvl" localSheetId="5">[5]gtrinh!#REF!</definedName>
    <definedName name="tdtrvl">[5]gtrinh!#REF!</definedName>
    <definedName name="tdvl" localSheetId="2">[5]gtrinh!#REF!</definedName>
    <definedName name="tdvl" localSheetId="5">[5]gtrinh!#REF!</definedName>
    <definedName name="tdvl">[5]gtrinh!#REF!</definedName>
    <definedName name="tdvl1p" localSheetId="7">#REF!</definedName>
    <definedName name="tdvl1p" localSheetId="2">#REF!</definedName>
    <definedName name="tdvl1p" localSheetId="8">#REF!</definedName>
    <definedName name="tdvl1p" localSheetId="5">#REF!</definedName>
    <definedName name="tdvl1p">#REF!</definedName>
    <definedName name="tdvl3p">'[5]CHITIET VL-NC'!$G$23</definedName>
    <definedName name="tecnuoc5" localSheetId="7">#REF!</definedName>
    <definedName name="tecnuoc5" localSheetId="2">#REF!</definedName>
    <definedName name="tecnuoc5" localSheetId="8">#REF!</definedName>
    <definedName name="tecnuoc5" localSheetId="5">#REF!</definedName>
    <definedName name="tecnuoc5">#REF!</definedName>
    <definedName name="TemporaryWork" localSheetId="2">'[67]DGchitiet '!#REF!</definedName>
    <definedName name="TemporaryWork" localSheetId="5">'[67]DGchitiet '!#REF!</definedName>
    <definedName name="TemporaryWork">'[67]DGchitiet '!#REF!</definedName>
    <definedName name="ten">[170]DTgiaothau!$C$6:$C$195</definedName>
    <definedName name="Ten_du_an">'[62]Co so'!$C$5</definedName>
    <definedName name="TenCap" localSheetId="7">#REF!</definedName>
    <definedName name="TenCap" localSheetId="2">#REF!</definedName>
    <definedName name="TenCap" localSheetId="8">#REF!</definedName>
    <definedName name="TenCap" localSheetId="5">#REF!</definedName>
    <definedName name="TenCap">#REF!</definedName>
    <definedName name="tenck" localSheetId="7">#REF!</definedName>
    <definedName name="tenck" localSheetId="2">#REF!</definedName>
    <definedName name="tenck" localSheetId="8">#REF!</definedName>
    <definedName name="tenck" localSheetId="5">#REF!</definedName>
    <definedName name="tenck">#REF!</definedName>
    <definedName name="tenvung" localSheetId="7">#REF!</definedName>
    <definedName name="tenvung" localSheetId="2">#REF!</definedName>
    <definedName name="tenvung" localSheetId="8">#REF!</definedName>
    <definedName name="tenvung" localSheetId="5">#REF!</definedName>
    <definedName name="tenvung">#REF!</definedName>
    <definedName name="test" localSheetId="7">#REF!</definedName>
    <definedName name="test" localSheetId="2">#REF!</definedName>
    <definedName name="test" localSheetId="8">#REF!</definedName>
    <definedName name="test" localSheetId="5">#REF!</definedName>
    <definedName name="test">#REF!</definedName>
    <definedName name="test1" localSheetId="7">#REF!</definedName>
    <definedName name="test1" localSheetId="2">#REF!</definedName>
    <definedName name="test1" localSheetId="8">#REF!</definedName>
    <definedName name="test1" localSheetId="5">#REF!</definedName>
    <definedName name="test1">#REF!</definedName>
    <definedName name="text" localSheetId="7">#REF!,#REF!,#REF!,#REF!,#REF!</definedName>
    <definedName name="text" localSheetId="2">#REF!,#REF!,#REF!,#REF!,#REF!</definedName>
    <definedName name="text" localSheetId="8">#REF!,#REF!,#REF!,#REF!,#REF!</definedName>
    <definedName name="text" localSheetId="5">#REF!,#REF!,#REF!,#REF!,#REF!</definedName>
    <definedName name="text">#REF!,#REF!,#REF!,#REF!,#REF!</definedName>
    <definedName name="tfdd" localSheetId="2">[45]Sheet1!#REF!</definedName>
    <definedName name="tfdd" localSheetId="5">[45]Sheet1!#REF!</definedName>
    <definedName name="tfdd">[45]Sheet1!#REF!</definedName>
    <definedName name="tg">[171]Function!$B$26</definedName>
    <definedName name="th">[29]gVL!$N$20</definedName>
    <definedName name="TH.BM" localSheetId="7">#REF!</definedName>
    <definedName name="TH.BM" localSheetId="2">#REF!</definedName>
    <definedName name="TH.BM" localSheetId="8">#REF!</definedName>
    <definedName name="TH.BM" localSheetId="5">#REF!</definedName>
    <definedName name="TH.BM">#REF!</definedName>
    <definedName name="TH.DVKD" localSheetId="7">#REF!</definedName>
    <definedName name="TH.DVKD" localSheetId="2">#REF!</definedName>
    <definedName name="TH.DVKD" localSheetId="8">#REF!</definedName>
    <definedName name="TH.DVKD" localSheetId="5">#REF!</definedName>
    <definedName name="TH.DVKD">#REF!</definedName>
    <definedName name="TH.HB" localSheetId="7">#REF!</definedName>
    <definedName name="TH.HB" localSheetId="2">#REF!</definedName>
    <definedName name="TH.HB" localSheetId="8">#REF!</definedName>
    <definedName name="TH.HB" localSheetId="5">#REF!</definedName>
    <definedName name="TH.HB">#REF!</definedName>
    <definedName name="TH.HR" localSheetId="7">#REF!</definedName>
    <definedName name="TH.HR" localSheetId="2">#REF!</definedName>
    <definedName name="TH.HR" localSheetId="8">#REF!</definedName>
    <definedName name="TH.HR" localSheetId="5">#REF!</definedName>
    <definedName name="TH.HR">#REF!</definedName>
    <definedName name="TH.KT" localSheetId="7">#REF!</definedName>
    <definedName name="TH.KT" localSheetId="2">#REF!</definedName>
    <definedName name="TH.KT" localSheetId="8">#REF!</definedName>
    <definedName name="TH.KT" localSheetId="5">#REF!</definedName>
    <definedName name="TH.KT">#REF!</definedName>
    <definedName name="TH.NK" localSheetId="7">#REF!</definedName>
    <definedName name="TH.NK" localSheetId="2">#REF!</definedName>
    <definedName name="TH.NK" localSheetId="8">#REF!</definedName>
    <definedName name="TH.NK" localSheetId="5">#REF!</definedName>
    <definedName name="TH.NK">#REF!</definedName>
    <definedName name="TH.SL" localSheetId="7">#REF!</definedName>
    <definedName name="TH.SL" localSheetId="2">#REF!</definedName>
    <definedName name="TH.SL" localSheetId="8">#REF!</definedName>
    <definedName name="TH.SL" localSheetId="5">#REF!</definedName>
    <definedName name="TH.SL">#REF!</definedName>
    <definedName name="TH.TBDM" localSheetId="7">#REF!</definedName>
    <definedName name="TH.TBDM" localSheetId="2">#REF!</definedName>
    <definedName name="TH.TBDM" localSheetId="8">#REF!</definedName>
    <definedName name="TH.TBDM" localSheetId="5">#REF!</definedName>
    <definedName name="TH.TBDM">#REF!</definedName>
    <definedName name="TH.TC" localSheetId="7">#REF!</definedName>
    <definedName name="TH.TC" localSheetId="2">#REF!</definedName>
    <definedName name="TH.TC" localSheetId="8">#REF!</definedName>
    <definedName name="TH.TC" localSheetId="5">#REF!</definedName>
    <definedName name="TH.TC">#REF!</definedName>
    <definedName name="TH.tinh" localSheetId="7">#REF!</definedName>
    <definedName name="TH.tinh" localSheetId="2">#REF!</definedName>
    <definedName name="TH.tinh" localSheetId="8">#REF!</definedName>
    <definedName name="TH.tinh" localSheetId="5">#REF!</definedName>
    <definedName name="TH.tinh">#REF!</definedName>
    <definedName name="th3x15" localSheetId="2">[5]giathanh1!#REF!</definedName>
    <definedName name="th3x15" localSheetId="5">[5]giathanh1!#REF!</definedName>
    <definedName name="th3x15">[5]giathanh1!#REF!</definedName>
    <definedName name="tha" localSheetId="7" hidden="1">{"'Sheet1'!$L$16"}</definedName>
    <definedName name="tha" localSheetId="2" hidden="1">{"'Sheet1'!$L$16"}</definedName>
    <definedName name="tha" localSheetId="8" hidden="1">{"'Sheet1'!$L$16"}</definedName>
    <definedName name="tha" hidden="1">{"'Sheet1'!$L$16"}</definedName>
    <definedName name="thang" localSheetId="7">#REF!</definedName>
    <definedName name="thang" localSheetId="2">#REF!</definedName>
    <definedName name="thang" localSheetId="8">#REF!</definedName>
    <definedName name="thang" localSheetId="5">#REF!</definedName>
    <definedName name="thang">#REF!</definedName>
    <definedName name="Thang_Long" localSheetId="7">#REF!</definedName>
    <definedName name="Thang_Long" localSheetId="2">#REF!</definedName>
    <definedName name="Thang_Long" localSheetId="8">#REF!</definedName>
    <definedName name="Thang_Long" localSheetId="5">#REF!</definedName>
    <definedName name="Thang_Long">#REF!</definedName>
    <definedName name="Thang_Long_GT" localSheetId="7">#REF!</definedName>
    <definedName name="Thang_Long_GT" localSheetId="2">#REF!</definedName>
    <definedName name="Thang_Long_GT" localSheetId="8">#REF!</definedName>
    <definedName name="Thang_Long_GT" localSheetId="5">#REF!</definedName>
    <definedName name="Thang_Long_GT">#REF!</definedName>
    <definedName name="thanh" localSheetId="7" hidden="1">{"'Sheet1'!$L$16"}</definedName>
    <definedName name="thanh" localSheetId="2" hidden="1">{"'Sheet1'!$L$16"}</definedName>
    <definedName name="thanh" localSheetId="8" hidden="1">{"'Sheet1'!$L$16"}</definedName>
    <definedName name="thanh" hidden="1">{"'Sheet1'!$L$16"}</definedName>
    <definedName name="Thanh_CT" localSheetId="7">#REF!</definedName>
    <definedName name="Thanh_CT" localSheetId="2">#REF!</definedName>
    <definedName name="Thanh_CT" localSheetId="8">#REF!</definedName>
    <definedName name="Thanh_CT" localSheetId="5">#REF!</definedName>
    <definedName name="Thanh_CT">#REF!</definedName>
    <definedName name="thanhdul" localSheetId="7">#REF!</definedName>
    <definedName name="thanhdul" localSheetId="2">#REF!</definedName>
    <definedName name="thanhdul" localSheetId="8">#REF!</definedName>
    <definedName name="thanhdul" localSheetId="5">#REF!</definedName>
    <definedName name="thanhdul">#REF!</definedName>
    <definedName name="thanhtien" localSheetId="7">#REF!</definedName>
    <definedName name="thanhtien" localSheetId="2">#REF!</definedName>
    <definedName name="thanhtien" localSheetId="8">#REF!</definedName>
    <definedName name="thanhtien" localSheetId="5">#REF!</definedName>
    <definedName name="thanhtien">#REF!</definedName>
    <definedName name="ThanhXuan110" localSheetId="2">'[172]KH-Q1,Q2,01'!#REF!</definedName>
    <definedName name="ThanhXuan110" localSheetId="5">'[172]KH-Q1,Q2,01'!#REF!</definedName>
    <definedName name="ThanhXuan110">'[172]KH-Q1,Q2,01'!#REF!</definedName>
    <definedName name="Thautinh" localSheetId="7">#REF!</definedName>
    <definedName name="Thautinh" localSheetId="2">#REF!</definedName>
    <definedName name="Thautinh" localSheetId="8">#REF!</definedName>
    <definedName name="Thautinh" localSheetId="5">#REF!</definedName>
    <definedName name="Thautinh">#REF!</definedName>
    <definedName name="THchon" localSheetId="7">#REF!</definedName>
    <definedName name="THchon" localSheetId="2">#REF!</definedName>
    <definedName name="THchon" localSheetId="8">#REF!</definedName>
    <definedName name="THchon" localSheetId="5">#REF!</definedName>
    <definedName name="THchon">#REF!</definedName>
    <definedName name="thdt" localSheetId="7">#REF!</definedName>
    <definedName name="thdt" localSheetId="2">#REF!</definedName>
    <definedName name="thdt" localSheetId="8">#REF!</definedName>
    <definedName name="thdt" localSheetId="5">#REF!</definedName>
    <definedName name="thdt">#REF!</definedName>
    <definedName name="THDT_CT_XOM_NOI" localSheetId="2">'[173]Du Toan'!#REF!</definedName>
    <definedName name="THDT_CT_XOM_NOI" localSheetId="5">'[173]Du Toan'!#REF!</definedName>
    <definedName name="THDT_CT_XOM_NOI">'[173]Du Toan'!#REF!</definedName>
    <definedName name="THDT_HT_DAO_THUONG" localSheetId="7">#REF!</definedName>
    <definedName name="THDT_HT_DAO_THUONG" localSheetId="2">#REF!</definedName>
    <definedName name="THDT_HT_DAO_THUONG" localSheetId="8">#REF!</definedName>
    <definedName name="THDT_HT_DAO_THUONG" localSheetId="5">#REF!</definedName>
    <definedName name="THDT_HT_DAO_THUONG">#REF!</definedName>
    <definedName name="THDT_HT_XOM_NOI" localSheetId="7">#REF!</definedName>
    <definedName name="THDT_HT_XOM_NOI" localSheetId="2">#REF!</definedName>
    <definedName name="THDT_HT_XOM_NOI" localSheetId="8">#REF!</definedName>
    <definedName name="THDT_HT_XOM_NOI" localSheetId="5">#REF!</definedName>
    <definedName name="THDT_HT_XOM_NOI">#REF!</definedName>
    <definedName name="THDT_NPP_XOM_NOI" localSheetId="7">#REF!</definedName>
    <definedName name="THDT_NPP_XOM_NOI" localSheetId="2">#REF!</definedName>
    <definedName name="THDT_NPP_XOM_NOI" localSheetId="8">#REF!</definedName>
    <definedName name="THDT_NPP_XOM_NOI" localSheetId="5">#REF!</definedName>
    <definedName name="THDT_NPP_XOM_NOI">#REF!</definedName>
    <definedName name="THDT_TBA_XOM_NOI" localSheetId="7">#REF!</definedName>
    <definedName name="THDT_TBA_XOM_NOI" localSheetId="2">#REF!</definedName>
    <definedName name="THDT_TBA_XOM_NOI" localSheetId="8">#REF!</definedName>
    <definedName name="THDT_TBA_XOM_NOI" localSheetId="5">#REF!</definedName>
    <definedName name="THDT_TBA_XOM_NOI">#REF!</definedName>
    <definedName name="Thep" localSheetId="7">#REF!</definedName>
    <definedName name="Thep" localSheetId="2">#REF!</definedName>
    <definedName name="Thep" localSheetId="8">#REF!</definedName>
    <definedName name="Thep" localSheetId="5">#REF!</definedName>
    <definedName name="Thep">#REF!</definedName>
    <definedName name="THEP_D32" localSheetId="7">#REF!</definedName>
    <definedName name="THEP_D32" localSheetId="2">#REF!</definedName>
    <definedName name="THEP_D32" localSheetId="8">#REF!</definedName>
    <definedName name="THEP_D32" localSheetId="5">#REF!</definedName>
    <definedName name="THEP_D32">#REF!</definedName>
    <definedName name="thepban" localSheetId="7">#REF!</definedName>
    <definedName name="thepban" localSheetId="2">#REF!</definedName>
    <definedName name="thepban" localSheetId="8">#REF!</definedName>
    <definedName name="thepban" localSheetId="5">#REF!</definedName>
    <definedName name="thepban">#REF!</definedName>
    <definedName name="thepbuoc">[92]GiaVL!$F$20</definedName>
    <definedName name="ThepDet32x3" localSheetId="2">[174]TT_35!#REF!</definedName>
    <definedName name="ThepDet32x3" localSheetId="5">[174]TT_35!#REF!</definedName>
    <definedName name="ThepDet32x3">[174]TT_35!#REF!</definedName>
    <definedName name="ThepDet35x3" localSheetId="2">[59]T.Tinh!#REF!</definedName>
    <definedName name="ThepDet35x3" localSheetId="5">[59]T.Tinh!#REF!</definedName>
    <definedName name="ThepDet35x3">[59]T.Tinh!#REF!</definedName>
    <definedName name="ThepDet40x4" localSheetId="2">[59]T.Tinh!#REF!</definedName>
    <definedName name="ThepDet40x4" localSheetId="5">[59]T.Tinh!#REF!</definedName>
    <definedName name="ThepDet40x4">[59]T.Tinh!#REF!</definedName>
    <definedName name="ThepDet45x4" localSheetId="2">[174]TT_35!#REF!</definedName>
    <definedName name="ThepDet45x4" localSheetId="5">[174]TT_35!#REF!</definedName>
    <definedName name="ThepDet45x4">[174]TT_35!#REF!</definedName>
    <definedName name="ThepDet50x5" localSheetId="2">[174]TT_35!#REF!</definedName>
    <definedName name="ThepDet50x5" localSheetId="5">[174]TT_35!#REF!</definedName>
    <definedName name="ThepDet50x5">[174]TT_35!#REF!</definedName>
    <definedName name="ThepDet63x6" localSheetId="2">[59]T.Tinh!#REF!</definedName>
    <definedName name="ThepDet63x6" localSheetId="5">[59]T.Tinh!#REF!</definedName>
    <definedName name="ThepDet63x6">[59]T.Tinh!#REF!</definedName>
    <definedName name="ThepDet75x6" localSheetId="2">[59]T.Tinh!#REF!</definedName>
    <definedName name="ThepDet75x6" localSheetId="5">[59]T.Tinh!#REF!</definedName>
    <definedName name="ThepDet75x6">[59]T.Tinh!#REF!</definedName>
    <definedName name="thepDet75x7">'[175]4'!$K$23</definedName>
    <definedName name="ThepDinh" localSheetId="7">#REF!</definedName>
    <definedName name="ThepDinh" localSheetId="2">#REF!</definedName>
    <definedName name="ThepDinh" localSheetId="8">#REF!</definedName>
    <definedName name="ThepDinh" localSheetId="5">#REF!</definedName>
    <definedName name="ThepDinh">#REF!</definedName>
    <definedName name="thepgoc25_60" localSheetId="7">#REF!</definedName>
    <definedName name="thepgoc25_60" localSheetId="2">#REF!</definedName>
    <definedName name="thepgoc25_60" localSheetId="8">#REF!</definedName>
    <definedName name="thepgoc25_60" localSheetId="5">#REF!</definedName>
    <definedName name="thepgoc25_60">#REF!</definedName>
    <definedName name="ThepGoc32x32x3" localSheetId="2">[59]T.Tinh!#REF!</definedName>
    <definedName name="ThepGoc32x32x3" localSheetId="5">[59]T.Tinh!#REF!</definedName>
    <definedName name="ThepGoc32x32x3">[59]T.Tinh!#REF!</definedName>
    <definedName name="ThepGoc35x35x3" localSheetId="2">[59]T.Tinh!#REF!</definedName>
    <definedName name="ThepGoc35x35x3" localSheetId="5">[59]T.Tinh!#REF!</definedName>
    <definedName name="ThepGoc35x35x3">[59]T.Tinh!#REF!</definedName>
    <definedName name="ThepGoc40x40x4" localSheetId="2">[59]T.Tinh!#REF!</definedName>
    <definedName name="ThepGoc40x40x4" localSheetId="5">[59]T.Tinh!#REF!</definedName>
    <definedName name="ThepGoc40x40x4">[59]T.Tinh!#REF!</definedName>
    <definedName name="ThepGoc45x45x4" localSheetId="2">[59]T.Tinh!#REF!</definedName>
    <definedName name="ThepGoc45x45x4" localSheetId="5">[59]T.Tinh!#REF!</definedName>
    <definedName name="ThepGoc45x45x4">[59]T.Tinh!#REF!</definedName>
    <definedName name="ThepGoc50x50x5" localSheetId="2">[59]T.Tinh!#REF!</definedName>
    <definedName name="ThepGoc50x50x5" localSheetId="5">[59]T.Tinh!#REF!</definedName>
    <definedName name="ThepGoc50x50x5">[59]T.Tinh!#REF!</definedName>
    <definedName name="thepgoc63_75" localSheetId="7">#REF!</definedName>
    <definedName name="thepgoc63_75" localSheetId="2">#REF!</definedName>
    <definedName name="thepgoc63_75" localSheetId="8">#REF!</definedName>
    <definedName name="thepgoc63_75" localSheetId="5">#REF!</definedName>
    <definedName name="thepgoc63_75">#REF!</definedName>
    <definedName name="ThepGoc63x63x6" localSheetId="2">[59]T.Tinh!#REF!</definedName>
    <definedName name="ThepGoc63x63x6" localSheetId="5">[59]T.Tinh!#REF!</definedName>
    <definedName name="ThepGoc63x63x6">[59]T.Tinh!#REF!</definedName>
    <definedName name="ThepGoc75x6">'[175]4'!$K$16</definedName>
    <definedName name="ThepGoc75x75x6" localSheetId="2">[59]T.Tinh!#REF!</definedName>
    <definedName name="ThepGoc75x75x6" localSheetId="5">[59]T.Tinh!#REF!</definedName>
    <definedName name="ThepGoc75x75x6">[59]T.Tinh!#REF!</definedName>
    <definedName name="thepgoc80_100" localSheetId="7">#REF!</definedName>
    <definedName name="thepgoc80_100" localSheetId="2">#REF!</definedName>
    <definedName name="thepgoc80_100" localSheetId="8">#REF!</definedName>
    <definedName name="thepgoc80_100" localSheetId="5">#REF!</definedName>
    <definedName name="thepgoc80_100">#REF!</definedName>
    <definedName name="thephinh">[92]GiaVL!$F$18</definedName>
    <definedName name="thepma">10500</definedName>
    <definedName name="theptam">[92]GiaVL!$F$19</definedName>
    <definedName name="theptb">'[49]Gia vat tu'!$D$49</definedName>
    <definedName name="theptron" localSheetId="7">#REF!</definedName>
    <definedName name="theptron" localSheetId="2">#REF!</definedName>
    <definedName name="theptron" localSheetId="8">#REF!</definedName>
    <definedName name="theptron" localSheetId="5">#REF!</definedName>
    <definedName name="theptron">#REF!</definedName>
    <definedName name="theptron12" localSheetId="7">#REF!</definedName>
    <definedName name="theptron12" localSheetId="2">#REF!</definedName>
    <definedName name="theptron12" localSheetId="8">#REF!</definedName>
    <definedName name="theptron12" localSheetId="5">#REF!</definedName>
    <definedName name="theptron12">#REF!</definedName>
    <definedName name="theptron14_22" localSheetId="7">#REF!</definedName>
    <definedName name="theptron14_22" localSheetId="2">#REF!</definedName>
    <definedName name="theptron14_22" localSheetId="8">#REF!</definedName>
    <definedName name="theptron14_22" localSheetId="5">#REF!</definedName>
    <definedName name="theptron14_22">#REF!</definedName>
    <definedName name="theptron6_8" localSheetId="7">#REF!</definedName>
    <definedName name="theptron6_8" localSheetId="2">#REF!</definedName>
    <definedName name="theptron6_8" localSheetId="8">#REF!</definedName>
    <definedName name="theptron6_8" localSheetId="5">#REF!</definedName>
    <definedName name="theptron6_8">#REF!</definedName>
    <definedName name="ThepTronD10D18" localSheetId="2">[59]T.Tinh!#REF!</definedName>
    <definedName name="ThepTronD10D18" localSheetId="5">[59]T.Tinh!#REF!</definedName>
    <definedName name="ThepTronD10D18">[59]T.Tinh!#REF!</definedName>
    <definedName name="theptrond6d8">'[176]TT_0,4KV'!$L$10</definedName>
    <definedName name="thepU" localSheetId="2">[177]TTDZ22!#REF!</definedName>
    <definedName name="thepU" localSheetId="5">[177]TTDZ22!#REF!</definedName>
    <definedName name="thepU">[177]TTDZ22!#REF!</definedName>
    <definedName name="thepxa">[178]diachi!$C$20</definedName>
    <definedName name="thetichck" localSheetId="7">#REF!</definedName>
    <definedName name="thetichck" localSheetId="2">#REF!</definedName>
    <definedName name="thetichck" localSheetId="8">#REF!</definedName>
    <definedName name="thetichck" localSheetId="5">#REF!</definedName>
    <definedName name="thetichck">#REF!</definedName>
    <definedName name="THGO1pnc" localSheetId="7">#REF!</definedName>
    <definedName name="THGO1pnc" localSheetId="2">#REF!</definedName>
    <definedName name="THGO1pnc" localSheetId="8">#REF!</definedName>
    <definedName name="THGO1pnc" localSheetId="5">#REF!</definedName>
    <definedName name="THGO1pnc">#REF!</definedName>
    <definedName name="thht" localSheetId="7">#REF!</definedName>
    <definedName name="thht" localSheetId="2">#REF!</definedName>
    <definedName name="thht" localSheetId="8">#REF!</definedName>
    <definedName name="thht" localSheetId="5">#REF!</definedName>
    <definedName name="thht">#REF!</definedName>
    <definedName name="THI" localSheetId="7">#REF!</definedName>
    <definedName name="THI" localSheetId="2">#REF!</definedName>
    <definedName name="THI" localSheetId="8">#REF!</definedName>
    <definedName name="THI" localSheetId="5">#REF!</definedName>
    <definedName name="THI">#REF!</definedName>
    <definedName name="THIETBI" localSheetId="2">[16]GIAVL!#REF!</definedName>
    <definedName name="THIETBI" localSheetId="5">[16]GIAVL!#REF!</definedName>
    <definedName name="THIETBI">[16]GIAVL!#REF!</definedName>
    <definedName name="THIEUKL">'[128]Bieu I - 1_NS tinh LIVE'!$BN:$BN</definedName>
    <definedName name="THIEUTM">'[128]Bieu I - 1_NS tinh LIVE'!$BO:$BO</definedName>
    <definedName name="thinh">[118]gvl!$N$23</definedName>
    <definedName name="THK" localSheetId="2">'[41]COAT&amp;WRAP-QIOT-#3'!#REF!</definedName>
    <definedName name="THK" localSheetId="5">'[41]COAT&amp;WRAP-QIOT-#3'!#REF!</definedName>
    <definedName name="THK">'[41]COAT&amp;WRAP-QIOT-#3'!#REF!</definedName>
    <definedName name="THKP160" localSheetId="2">'[5]dongia (2)'!#REF!</definedName>
    <definedName name="THKP160" localSheetId="5">'[5]dongia (2)'!#REF!</definedName>
    <definedName name="THKP160">'[5]dongia (2)'!#REF!</definedName>
    <definedName name="thkp3" localSheetId="7">#REF!</definedName>
    <definedName name="thkp3" localSheetId="2">#REF!</definedName>
    <definedName name="thkp3" localSheetId="8">#REF!</definedName>
    <definedName name="thkp3" localSheetId="5">#REF!</definedName>
    <definedName name="thkp3">#REF!</definedName>
    <definedName name="THKPM8" localSheetId="7" hidden="1">{"'Sheet1'!$L$16"}</definedName>
    <definedName name="THKPM8" localSheetId="2" hidden="1">{"'Sheet1'!$L$16"}</definedName>
    <definedName name="THKPM8" localSheetId="8" hidden="1">{"'Sheet1'!$L$16"}</definedName>
    <definedName name="THKPM8" hidden="1">{"'Sheet1'!$L$16"}</definedName>
    <definedName name="THKS" localSheetId="7" hidden="1">{"'Sheet1'!$L$16"}</definedName>
    <definedName name="THKS" localSheetId="2" hidden="1">{"'Sheet1'!$L$16"}</definedName>
    <definedName name="THKS" localSheetId="8" hidden="1">{"'Sheet1'!$L$16"}</definedName>
    <definedName name="THKS" hidden="1">{"'Sheet1'!$L$16"}</definedName>
    <definedName name="Thoivu" localSheetId="2">[126]DSCBCNV!#REF!</definedName>
    <definedName name="Thoivu" localSheetId="5">[126]DSCBCNV!#REF!</definedName>
    <definedName name="Thoivu">[126]DSCBCNV!#REF!</definedName>
    <definedName name="thongso" localSheetId="7">#REF!</definedName>
    <definedName name="thongso" localSheetId="2">#REF!</definedName>
    <definedName name="thongso" localSheetId="8">#REF!</definedName>
    <definedName name="thongso" localSheetId="5">#REF!</definedName>
    <definedName name="thongso">#REF!</definedName>
    <definedName name="thop" localSheetId="7">#REF!</definedName>
    <definedName name="thop" localSheetId="2">#REF!</definedName>
    <definedName name="thop" localSheetId="8">#REF!</definedName>
    <definedName name="thop" localSheetId="5">#REF!</definedName>
    <definedName name="thop">#REF!</definedName>
    <definedName name="THop2">[179]TDT!$D$88</definedName>
    <definedName name="THT" localSheetId="7">#REF!</definedName>
    <definedName name="THT" localSheetId="2">#REF!</definedName>
    <definedName name="THT" localSheetId="8">#REF!</definedName>
    <definedName name="THT" localSheetId="5">#REF!</definedName>
    <definedName name="THT">#REF!</definedName>
    <definedName name="thtich1" localSheetId="7">#REF!</definedName>
    <definedName name="thtich1" localSheetId="2">#REF!</definedName>
    <definedName name="thtich1" localSheetId="8">#REF!</definedName>
    <definedName name="thtich1" localSheetId="5">#REF!</definedName>
    <definedName name="thtich1">#REF!</definedName>
    <definedName name="thtich2" localSheetId="7">#REF!</definedName>
    <definedName name="thtich2" localSheetId="2">#REF!</definedName>
    <definedName name="thtich2" localSheetId="8">#REF!</definedName>
    <definedName name="thtich2" localSheetId="5">#REF!</definedName>
    <definedName name="thtich2">#REF!</definedName>
    <definedName name="thtich3" localSheetId="7">#REF!</definedName>
    <definedName name="thtich3" localSheetId="2">#REF!</definedName>
    <definedName name="thtich3" localSheetId="8">#REF!</definedName>
    <definedName name="thtich3" localSheetId="5">#REF!</definedName>
    <definedName name="thtich3">#REF!</definedName>
    <definedName name="thtich4" localSheetId="7">#REF!</definedName>
    <definedName name="thtich4" localSheetId="2">#REF!</definedName>
    <definedName name="thtich4" localSheetId="8">#REF!</definedName>
    <definedName name="thtich4" localSheetId="5">#REF!</definedName>
    <definedName name="thtich4">#REF!</definedName>
    <definedName name="thtich5" localSheetId="7">#REF!</definedName>
    <definedName name="thtich5" localSheetId="2">#REF!</definedName>
    <definedName name="thtich5" localSheetId="8">#REF!</definedName>
    <definedName name="thtich5" localSheetId="5">#REF!</definedName>
    <definedName name="thtich5">#REF!</definedName>
    <definedName name="thtich6" localSheetId="7">#REF!</definedName>
    <definedName name="thtich6" localSheetId="2">#REF!</definedName>
    <definedName name="thtich6" localSheetId="8">#REF!</definedName>
    <definedName name="thtich6" localSheetId="5">#REF!</definedName>
    <definedName name="thtich6">#REF!</definedName>
    <definedName name="thtr15" localSheetId="2">[5]giathanh1!#REF!</definedName>
    <definedName name="thtr15" localSheetId="5">[5]giathanh1!#REF!</definedName>
    <definedName name="thtr15">[5]giathanh1!#REF!</definedName>
    <definedName name="thtt" localSheetId="7">#REF!</definedName>
    <definedName name="thtt" localSheetId="2">#REF!</definedName>
    <definedName name="thtt" localSheetId="8">#REF!</definedName>
    <definedName name="thtt" localSheetId="5">#REF!</definedName>
    <definedName name="thtt">#REF!</definedName>
    <definedName name="thtu" localSheetId="2">'[180]KK bo sung'!#REF!</definedName>
    <definedName name="thtu" localSheetId="5">'[180]KK bo sung'!#REF!</definedName>
    <definedName name="thtu">'[180]KK bo sung'!#REF!</definedName>
    <definedName name="THU" localSheetId="2">[33]CT35!#REF!</definedName>
    <definedName name="THU" localSheetId="5">[33]CT35!#REF!</definedName>
    <definedName name="THU">[33]CT35!#REF!</definedName>
    <definedName name="thucthanh">'[181]Thuc thanh'!$E$29</definedName>
    <definedName name="thue">6</definedName>
    <definedName name="thuy">[35]gVL!$P$23</definedName>
    <definedName name="THUYETMINH">[182]ptvt!$A$6:$X$128</definedName>
    <definedName name="TI" localSheetId="7">#REF!</definedName>
    <definedName name="TI" localSheetId="2">#REF!</definedName>
    <definedName name="TI" localSheetId="8">#REF!</definedName>
    <definedName name="TI" localSheetId="5">#REF!</definedName>
    <definedName name="TI">#REF!</definedName>
    <definedName name="Tien" localSheetId="7">#REF!</definedName>
    <definedName name="Tien" localSheetId="2">#REF!</definedName>
    <definedName name="Tien" localSheetId="8">#REF!</definedName>
    <definedName name="Tien" localSheetId="5">#REF!</definedName>
    <definedName name="Tien">#REF!</definedName>
    <definedName name="TIENDO">'[128]Bieu I - 1_NS tinh LIVE'!$D:$D</definedName>
    <definedName name="TIENLUONG" localSheetId="7">#REF!</definedName>
    <definedName name="TIENLUONG" localSheetId="2">#REF!</definedName>
    <definedName name="TIENLUONG" localSheetId="8">#REF!</definedName>
    <definedName name="TIENLUONG" localSheetId="5">#REF!</definedName>
    <definedName name="TIENLUONG">#REF!</definedName>
    <definedName name="TienThanhToan" localSheetId="7">#REF!</definedName>
    <definedName name="TienThanhToan" localSheetId="2">#REF!</definedName>
    <definedName name="TienThanhToan" localSheetId="8">#REF!</definedName>
    <definedName name="TienThanhToan" localSheetId="5">#REF!</definedName>
    <definedName name="TienThanhToan">#REF!</definedName>
    <definedName name="TienThanhToanNB" localSheetId="7">#REF!</definedName>
    <definedName name="TienThanhToanNB" localSheetId="2">#REF!</definedName>
    <definedName name="TienThanhToanNB" localSheetId="8">#REF!</definedName>
    <definedName name="TienThanhToanNB" localSheetId="5">#REF!</definedName>
    <definedName name="TienThanhToanNB">#REF!</definedName>
    <definedName name="Tiepdia">[5]Tiepdia!$1:$1048576</definedName>
    <definedName name="Tiepdiama">9500</definedName>
    <definedName name="TIEU_HAO_VAT_TU_DZ0.4KV" localSheetId="7">#REF!</definedName>
    <definedName name="TIEU_HAO_VAT_TU_DZ0.4KV" localSheetId="2">#REF!</definedName>
    <definedName name="TIEU_HAO_VAT_TU_DZ0.4KV" localSheetId="8">#REF!</definedName>
    <definedName name="TIEU_HAO_VAT_TU_DZ0.4KV" localSheetId="5">#REF!</definedName>
    <definedName name="TIEU_HAO_VAT_TU_DZ0.4KV">#REF!</definedName>
    <definedName name="TIEU_HAO_VAT_TU_DZ22KV" localSheetId="7">#REF!</definedName>
    <definedName name="TIEU_HAO_VAT_TU_DZ22KV" localSheetId="2">#REF!</definedName>
    <definedName name="TIEU_HAO_VAT_TU_DZ22KV" localSheetId="8">#REF!</definedName>
    <definedName name="TIEU_HAO_VAT_TU_DZ22KV" localSheetId="5">#REF!</definedName>
    <definedName name="TIEU_HAO_VAT_TU_DZ22KV">#REF!</definedName>
    <definedName name="TIEU_HAO_VAT_TU_TBA" localSheetId="7">#REF!</definedName>
    <definedName name="TIEU_HAO_VAT_TU_TBA" localSheetId="2">#REF!</definedName>
    <definedName name="TIEU_HAO_VAT_TU_TBA" localSheetId="8">#REF!</definedName>
    <definedName name="TIEU_HAO_VAT_TU_TBA" localSheetId="5">#REF!</definedName>
    <definedName name="TIEU_HAO_VAT_TU_TBA">#REF!</definedName>
    <definedName name="TileStone" localSheetId="2">'[67]DGchitiet '!#REF!</definedName>
    <definedName name="TileStone" localSheetId="5">'[67]DGchitiet '!#REF!</definedName>
    <definedName name="TileStone">'[67]DGchitiet '!#REF!</definedName>
    <definedName name="Tim_cong" localSheetId="7">#REF!</definedName>
    <definedName name="Tim_cong" localSheetId="2">#REF!</definedName>
    <definedName name="Tim_cong" localSheetId="8">#REF!</definedName>
    <definedName name="Tim_cong" localSheetId="5">#REF!</definedName>
    <definedName name="Tim_cong">#REF!</definedName>
    <definedName name="Tim_lan_xuat_hien">[183]PTDG!$E$19:$E$1524</definedName>
    <definedName name="tim_xuat_hien" localSheetId="7">#REF!</definedName>
    <definedName name="tim_xuat_hien" localSheetId="2">#REF!</definedName>
    <definedName name="tim_xuat_hien" localSheetId="8">#REF!</definedName>
    <definedName name="tim_xuat_hien" localSheetId="5">#REF!</definedName>
    <definedName name="tim_xuat_hien">#REF!</definedName>
    <definedName name="tinhqd" localSheetId="7">#REF!</definedName>
    <definedName name="tinhqd" localSheetId="2">#REF!</definedName>
    <definedName name="tinhqd" localSheetId="8">#REF!</definedName>
    <definedName name="tinhqd" localSheetId="5">#REF!</definedName>
    <definedName name="tinhqd">#REF!</definedName>
    <definedName name="TIT" localSheetId="7">#REF!</definedName>
    <definedName name="TIT" localSheetId="2">#REF!</definedName>
    <definedName name="TIT" localSheetId="8">#REF!</definedName>
    <definedName name="TIT" localSheetId="5">#REF!</definedName>
    <definedName name="TIT">#REF!</definedName>
    <definedName name="TITAN" localSheetId="7">#REF!</definedName>
    <definedName name="TITAN" localSheetId="2">#REF!</definedName>
    <definedName name="TITAN" localSheetId="8">#REF!</definedName>
    <definedName name="TITAN" localSheetId="5">#REF!</definedName>
    <definedName name="TITAN">#REF!</definedName>
    <definedName name="TK" localSheetId="7">#REF!</definedName>
    <definedName name="TK" localSheetId="2">#REF!</definedName>
    <definedName name="TK" localSheetId="8">#REF!</definedName>
    <definedName name="TK" localSheetId="5">#REF!</definedName>
    <definedName name="TK">#REF!</definedName>
    <definedName name="TKP" localSheetId="7">#REF!</definedName>
    <definedName name="TKP" localSheetId="2">#REF!</definedName>
    <definedName name="TKP" localSheetId="8">#REF!</definedName>
    <definedName name="TKP" localSheetId="5">#REF!</definedName>
    <definedName name="TKP">#REF!</definedName>
    <definedName name="TL" localSheetId="2">[23]ND!#REF!</definedName>
    <definedName name="TL" localSheetId="5">[23]ND!#REF!</definedName>
    <definedName name="TL">[23]ND!#REF!</definedName>
    <definedName name="TLAC120" localSheetId="7">#REF!</definedName>
    <definedName name="TLAC120" localSheetId="2">#REF!</definedName>
    <definedName name="TLAC120" localSheetId="8">#REF!</definedName>
    <definedName name="TLAC120" localSheetId="5">#REF!</definedName>
    <definedName name="TLAC120">#REF!</definedName>
    <definedName name="TLAC35" localSheetId="7">#REF!</definedName>
    <definedName name="TLAC35" localSheetId="2">#REF!</definedName>
    <definedName name="TLAC35" localSheetId="8">#REF!</definedName>
    <definedName name="TLAC35" localSheetId="5">#REF!</definedName>
    <definedName name="TLAC35">#REF!</definedName>
    <definedName name="TLAC50" localSheetId="7">#REF!</definedName>
    <definedName name="TLAC50" localSheetId="2">#REF!</definedName>
    <definedName name="TLAC50" localSheetId="8">#REF!</definedName>
    <definedName name="TLAC50" localSheetId="5">#REF!</definedName>
    <definedName name="TLAC50">#REF!</definedName>
    <definedName name="TLAC70" localSheetId="7">#REF!</definedName>
    <definedName name="TLAC70" localSheetId="2">#REF!</definedName>
    <definedName name="TLAC70" localSheetId="8">#REF!</definedName>
    <definedName name="TLAC70" localSheetId="5">#REF!</definedName>
    <definedName name="TLAC70">#REF!</definedName>
    <definedName name="TLAC95" localSheetId="7">#REF!</definedName>
    <definedName name="TLAC95" localSheetId="2">#REF!</definedName>
    <definedName name="TLAC95" localSheetId="8">#REF!</definedName>
    <definedName name="TLAC95" localSheetId="5">#REF!</definedName>
    <definedName name="TLAC95">#REF!</definedName>
    <definedName name="Tle" localSheetId="7">#REF!</definedName>
    <definedName name="Tle" localSheetId="2">#REF!</definedName>
    <definedName name="Tle" localSheetId="8">#REF!</definedName>
    <definedName name="Tle" localSheetId="5">#REF!</definedName>
    <definedName name="Tle">#REF!</definedName>
    <definedName name="TLLP" localSheetId="7">#REF!</definedName>
    <definedName name="TLLP" localSheetId="2">#REF!</definedName>
    <definedName name="TLLP" localSheetId="8">#REF!</definedName>
    <definedName name="TLLP" localSheetId="5">#REF!</definedName>
    <definedName name="TLLP">#REF!</definedName>
    <definedName name="TLR" localSheetId="7">#REF!</definedName>
    <definedName name="TLR" localSheetId="2">#REF!</definedName>
    <definedName name="TLR" localSheetId="8">#REF!</definedName>
    <definedName name="TLR" localSheetId="5">#REF!</definedName>
    <definedName name="TLR">#REF!</definedName>
    <definedName name="TMDT">'[128]Bieu I - 1_NS tinh LIVE'!$N:$N</definedName>
    <definedName name="TMDT1" localSheetId="7">#REF!</definedName>
    <definedName name="TMDT1" localSheetId="2">#REF!</definedName>
    <definedName name="TMDT1" localSheetId="8">#REF!</definedName>
    <definedName name="TMDT1" localSheetId="5">#REF!</definedName>
    <definedName name="TMDT1">#REF!</definedName>
    <definedName name="TMDT2" localSheetId="7">#REF!</definedName>
    <definedName name="TMDT2" localSheetId="2">#REF!</definedName>
    <definedName name="TMDT2" localSheetId="8">#REF!</definedName>
    <definedName name="TMDT2" localSheetId="5">#REF!</definedName>
    <definedName name="TMDT2">#REF!</definedName>
    <definedName name="TMDTmoi" localSheetId="7">#REF!</definedName>
    <definedName name="TMDTmoi" localSheetId="2">#REF!</definedName>
    <definedName name="TMDTmoi" localSheetId="8">#REF!</definedName>
    <definedName name="TMDTmoi" localSheetId="5">#REF!</definedName>
    <definedName name="TMDTmoi">#REF!</definedName>
    <definedName name="tmm1.5" localSheetId="7">#REF!</definedName>
    <definedName name="tmm1.5" localSheetId="2">#REF!</definedName>
    <definedName name="tmm1.5" localSheetId="8">#REF!</definedName>
    <definedName name="tmm1.5" localSheetId="5">#REF!</definedName>
    <definedName name="tmm1.5">#REF!</definedName>
    <definedName name="tmmg" localSheetId="7">#REF!</definedName>
    <definedName name="tmmg" localSheetId="2">#REF!</definedName>
    <definedName name="tmmg" localSheetId="8">#REF!</definedName>
    <definedName name="tmmg" localSheetId="5">#REF!</definedName>
    <definedName name="tmmg">#REF!</definedName>
    <definedName name="TMProtection" localSheetId="2">'[67]DGchitiet '!#REF!</definedName>
    <definedName name="TMProtection" localSheetId="5">'[67]DGchitiet '!#REF!</definedName>
    <definedName name="TMProtection">'[67]DGchitiet '!#REF!</definedName>
    <definedName name="tn" localSheetId="7">#REF!</definedName>
    <definedName name="tn" localSheetId="2">#REF!</definedName>
    <definedName name="tn" localSheetId="8">#REF!</definedName>
    <definedName name="tn" localSheetId="5">#REF!</definedName>
    <definedName name="tn">#REF!</definedName>
    <definedName name="tn1pinnc" localSheetId="2">'[5]thao-go'!#REF!</definedName>
    <definedName name="tn1pinnc" localSheetId="5">'[5]thao-go'!#REF!</definedName>
    <definedName name="tn1pinnc">'[5]thao-go'!#REF!</definedName>
    <definedName name="tn2mhnnc" localSheetId="2">'[5]thao-go'!#REF!</definedName>
    <definedName name="tn2mhnnc" localSheetId="5">'[5]thao-go'!#REF!</definedName>
    <definedName name="tn2mhnnc">'[5]thao-go'!#REF!</definedName>
    <definedName name="TNCM" localSheetId="2">'[5]CHITIET VL-NC-TT-3p'!#REF!</definedName>
    <definedName name="TNCM" localSheetId="5">'[5]CHITIET VL-NC-TT-3p'!#REF!</definedName>
    <definedName name="TNCM">'[5]CHITIET VL-NC-TT-3p'!#REF!</definedName>
    <definedName name="tnhnnc" localSheetId="2">'[5]thao-go'!#REF!</definedName>
    <definedName name="tnhnnc" localSheetId="5">'[5]thao-go'!#REF!</definedName>
    <definedName name="tnhnnc">'[5]thao-go'!#REF!</definedName>
    <definedName name="tnignc" localSheetId="2">'[5]thao-go'!#REF!</definedName>
    <definedName name="tnignc" localSheetId="5">'[5]thao-go'!#REF!</definedName>
    <definedName name="tnignc">'[5]thao-go'!#REF!</definedName>
    <definedName name="tnin190nc" localSheetId="2">'[5]thao-go'!#REF!</definedName>
    <definedName name="tnin190nc" localSheetId="5">'[5]thao-go'!#REF!</definedName>
    <definedName name="tnin190nc">'[5]thao-go'!#REF!</definedName>
    <definedName name="tnlnc" localSheetId="2">'[5]thao-go'!#REF!</definedName>
    <definedName name="tnlnc" localSheetId="5">'[5]thao-go'!#REF!</definedName>
    <definedName name="tnlnc">'[5]thao-go'!#REF!</definedName>
    <definedName name="tnnnc" localSheetId="2">'[5]thao-go'!#REF!</definedName>
    <definedName name="tnnnc" localSheetId="5">'[5]thao-go'!#REF!</definedName>
    <definedName name="tnnnc">'[5]thao-go'!#REF!</definedName>
    <definedName name="TNNT">[73]DLDT!$B$4</definedName>
    <definedName name="tno">[74]gVL!$Q$47</definedName>
    <definedName name="to" localSheetId="2">[15]Girder!#REF!</definedName>
    <definedName name="to" localSheetId="5">[15]Girder!#REF!</definedName>
    <definedName name="to">[15]Girder!#REF!</definedName>
    <definedName name="toadocap" localSheetId="7">#REF!</definedName>
    <definedName name="toadocap" localSheetId="2">#REF!</definedName>
    <definedName name="toadocap" localSheetId="8">#REF!</definedName>
    <definedName name="toadocap" localSheetId="5">#REF!</definedName>
    <definedName name="toadocap">#REF!</definedName>
    <definedName name="Toanbo" localSheetId="7">#REF!</definedName>
    <definedName name="Toanbo" localSheetId="2">#REF!</definedName>
    <definedName name="Toanbo" localSheetId="8">#REF!</definedName>
    <definedName name="Toanbo" localSheetId="5">#REF!</definedName>
    <definedName name="Toanbo">#REF!</definedName>
    <definedName name="toi5t" localSheetId="7">#REF!</definedName>
    <definedName name="toi5t" localSheetId="2">#REF!</definedName>
    <definedName name="toi5t" localSheetId="8">#REF!</definedName>
    <definedName name="toi5t" localSheetId="5">#REF!</definedName>
    <definedName name="toi5t">#REF!</definedName>
    <definedName name="ton">'[117]DO AM DT'!$AC$84</definedName>
    <definedName name="Tong" localSheetId="7">#REF!</definedName>
    <definedName name="Tong" localSheetId="2">#REF!</definedName>
    <definedName name="Tong" localSheetId="8">#REF!</definedName>
    <definedName name="Tong" localSheetId="5">#REF!</definedName>
    <definedName name="Tong">#REF!</definedName>
    <definedName name="Tong_co" localSheetId="7">#REF!</definedName>
    <definedName name="Tong_co" localSheetId="2">#REF!</definedName>
    <definedName name="Tong_co" localSheetId="8">#REF!</definedName>
    <definedName name="Tong_co" localSheetId="5">#REF!</definedName>
    <definedName name="Tong_co">#REF!</definedName>
    <definedName name="TONG_GIA_TRI_CONG_TRINH" localSheetId="7">#REF!</definedName>
    <definedName name="TONG_GIA_TRI_CONG_TRINH" localSheetId="2">#REF!</definedName>
    <definedName name="TONG_GIA_TRI_CONG_TRINH" localSheetId="8">#REF!</definedName>
    <definedName name="TONG_GIA_TRI_CONG_TRINH" localSheetId="5">#REF!</definedName>
    <definedName name="TONG_GIA_TRI_CONG_TRINH">#REF!</definedName>
    <definedName name="TONG_HOP_THI_NGHIEM_DZ0.4KV" localSheetId="7">#REF!</definedName>
    <definedName name="TONG_HOP_THI_NGHIEM_DZ0.4KV" localSheetId="2">#REF!</definedName>
    <definedName name="TONG_HOP_THI_NGHIEM_DZ0.4KV" localSheetId="8">#REF!</definedName>
    <definedName name="TONG_HOP_THI_NGHIEM_DZ0.4KV" localSheetId="5">#REF!</definedName>
    <definedName name="TONG_HOP_THI_NGHIEM_DZ0.4KV">#REF!</definedName>
    <definedName name="TONG_HOP_THI_NGHIEM_DZ22KV" localSheetId="7">#REF!</definedName>
    <definedName name="TONG_HOP_THI_NGHIEM_DZ22KV" localSheetId="2">#REF!</definedName>
    <definedName name="TONG_HOP_THI_NGHIEM_DZ22KV" localSheetId="8">#REF!</definedName>
    <definedName name="TONG_HOP_THI_NGHIEM_DZ22KV" localSheetId="5">#REF!</definedName>
    <definedName name="TONG_HOP_THI_NGHIEM_DZ22KV">#REF!</definedName>
    <definedName name="TONG_KE_TBA" localSheetId="7">#REF!</definedName>
    <definedName name="TONG_KE_TBA" localSheetId="2">#REF!</definedName>
    <definedName name="TONG_KE_TBA" localSheetId="8">#REF!</definedName>
    <definedName name="TONG_KE_TBA" localSheetId="5">#REF!</definedName>
    <definedName name="TONG_KE_TBA">#REF!</definedName>
    <definedName name="Tong_no" localSheetId="7">#REF!</definedName>
    <definedName name="Tong_no" localSheetId="2">#REF!</definedName>
    <definedName name="Tong_no" localSheetId="8">#REF!</definedName>
    <definedName name="Tong_no" localSheetId="5">#REF!</definedName>
    <definedName name="Tong_no">#REF!</definedName>
    <definedName name="tongbt" localSheetId="7">#REF!</definedName>
    <definedName name="tongbt" localSheetId="2">#REF!</definedName>
    <definedName name="tongbt" localSheetId="8">#REF!</definedName>
    <definedName name="tongbt" localSheetId="5">#REF!</definedName>
    <definedName name="tongbt">#REF!</definedName>
    <definedName name="tongcong" localSheetId="7">#REF!</definedName>
    <definedName name="tongcong" localSheetId="2">#REF!</definedName>
    <definedName name="tongcong" localSheetId="8">#REF!</definedName>
    <definedName name="tongcong" localSheetId="5">#REF!</definedName>
    <definedName name="tongcong">#REF!</definedName>
    <definedName name="tongdientich" localSheetId="7">#REF!</definedName>
    <definedName name="tongdientich" localSheetId="2">#REF!</definedName>
    <definedName name="tongdientich" localSheetId="8">#REF!</definedName>
    <definedName name="tongdientich" localSheetId="5">#REF!</definedName>
    <definedName name="tongdientich">#REF!</definedName>
    <definedName name="tongdt" localSheetId="2">[184]BO!#REF!</definedName>
    <definedName name="tongdt" localSheetId="5">[184]BO!#REF!</definedName>
    <definedName name="tongdt">[184]BO!#REF!</definedName>
    <definedName name="TONGDUTOAN" localSheetId="7">#REF!</definedName>
    <definedName name="TONGDUTOAN" localSheetId="2">#REF!</definedName>
    <definedName name="TONGDUTOAN" localSheetId="8">#REF!</definedName>
    <definedName name="TONGDUTOAN" localSheetId="5">#REF!</definedName>
    <definedName name="TONGDUTOAN">#REF!</definedName>
    <definedName name="tongthep" localSheetId="7">#REF!</definedName>
    <definedName name="tongthep" localSheetId="2">#REF!</definedName>
    <definedName name="tongthep" localSheetId="8">#REF!</definedName>
    <definedName name="tongthep" localSheetId="5">#REF!</definedName>
    <definedName name="tongthep">#REF!</definedName>
    <definedName name="tongthetich" localSheetId="7">#REF!</definedName>
    <definedName name="tongthetich" localSheetId="2">#REF!</definedName>
    <definedName name="tongthetich" localSheetId="8">#REF!</definedName>
    <definedName name="tongthetich" localSheetId="5">#REF!</definedName>
    <definedName name="tongthetich">#REF!</definedName>
    <definedName name="Tonmai" localSheetId="7">#REF!</definedName>
    <definedName name="Tonmai" localSheetId="2">#REF!</definedName>
    <definedName name="Tonmai" localSheetId="8">#REF!</definedName>
    <definedName name="Tonmai" localSheetId="5">#REF!</definedName>
    <definedName name="Tonmai">#REF!</definedName>
    <definedName name="TOSHIBA" localSheetId="7">#REF!</definedName>
    <definedName name="TOSHIBA" localSheetId="2">#REF!</definedName>
    <definedName name="TOSHIBA" localSheetId="8">#REF!</definedName>
    <definedName name="TOSHIBA" localSheetId="5">#REF!</definedName>
    <definedName name="TOSHIBA">#REF!</definedName>
    <definedName name="TOTAL" localSheetId="7">#REF!</definedName>
    <definedName name="TOTAL" localSheetId="2">#REF!</definedName>
    <definedName name="TOTAL" localSheetId="8">#REF!</definedName>
    <definedName name="TOTAL" localSheetId="5">#REF!</definedName>
    <definedName name="TOTAL">#REF!</definedName>
    <definedName name="totb" localSheetId="2">'[117]DO AM DT'!#REF!</definedName>
    <definedName name="totb" localSheetId="5">'[117]DO AM DT'!#REF!</definedName>
    <definedName name="totb">'[117]DO AM DT'!#REF!</definedName>
    <definedName name="totb1" localSheetId="2">'[117]DO AM DT'!#REF!</definedName>
    <definedName name="totb1" localSheetId="5">'[117]DO AM DT'!#REF!</definedName>
    <definedName name="totb1">'[117]DO AM DT'!#REF!</definedName>
    <definedName name="totb2" localSheetId="2">'[117]DO AM DT'!#REF!</definedName>
    <definedName name="totb2" localSheetId="5">'[117]DO AM DT'!#REF!</definedName>
    <definedName name="totb2">'[117]DO AM DT'!#REF!</definedName>
    <definedName name="totb3" localSheetId="2">'[117]DO AM DT'!#REF!</definedName>
    <definedName name="totb3" localSheetId="5">'[117]DO AM DT'!#REF!</definedName>
    <definedName name="totb3">'[117]DO AM DT'!#REF!</definedName>
    <definedName name="totb4" localSheetId="2">'[117]DO AM DT'!#REF!</definedName>
    <definedName name="totb4" localSheetId="5">'[117]DO AM DT'!#REF!</definedName>
    <definedName name="totb4">'[117]DO AM DT'!#REF!</definedName>
    <definedName name="totb5" localSheetId="2">'[117]DO AM DT'!#REF!</definedName>
    <definedName name="totb5" localSheetId="5">'[117]DO AM DT'!#REF!</definedName>
    <definedName name="totb5">'[117]DO AM DT'!#REF!</definedName>
    <definedName name="totb6" localSheetId="2">'[117]DO AM DT'!#REF!</definedName>
    <definedName name="totb6" localSheetId="5">'[117]DO AM DT'!#REF!</definedName>
    <definedName name="totb6">'[117]DO AM DT'!#REF!</definedName>
    <definedName name="totbtoi" localSheetId="7">#REF!</definedName>
    <definedName name="totbtoi" localSheetId="2">#REF!</definedName>
    <definedName name="totbtoi" localSheetId="8">#REF!</definedName>
    <definedName name="totbtoi" localSheetId="5">#REF!</definedName>
    <definedName name="totbtoi">#REF!</definedName>
    <definedName name="tp" localSheetId="7">#REF!</definedName>
    <definedName name="tp" localSheetId="2">#REF!</definedName>
    <definedName name="tp" localSheetId="8">#REF!</definedName>
    <definedName name="tp" localSheetId="5">#REF!</definedName>
    <definedName name="tp">#REF!</definedName>
    <definedName name="TPcaphe" localSheetId="2">[46]BK04!#REF!</definedName>
    <definedName name="TPcaphe" localSheetId="5">[46]BK04!#REF!</definedName>
    <definedName name="TPcaphe">[46]BK04!#REF!</definedName>
    <definedName name="TPLRP" localSheetId="7">#REF!</definedName>
    <definedName name="TPLRP" localSheetId="2">#REF!</definedName>
    <definedName name="TPLRP" localSheetId="8">#REF!</definedName>
    <definedName name="TPLRP" localSheetId="5">#REF!</definedName>
    <definedName name="TPLRP">#REF!</definedName>
    <definedName name="tr_" localSheetId="7">#REF!</definedName>
    <definedName name="tr_" localSheetId="2">#REF!</definedName>
    <definedName name="tr_" localSheetId="8">#REF!</definedName>
    <definedName name="tr_" localSheetId="5">#REF!</definedName>
    <definedName name="tr_">#REF!</definedName>
    <definedName name="TR15HT" localSheetId="2">'[5]TONGKE-HT'!#REF!</definedName>
    <definedName name="TR15HT" localSheetId="5">'[5]TONGKE-HT'!#REF!</definedName>
    <definedName name="TR15HT">'[5]TONGKE-HT'!#REF!</definedName>
    <definedName name="TR16HT" localSheetId="2">'[5]TONGKE-HT'!#REF!</definedName>
    <definedName name="TR16HT" localSheetId="5">'[5]TONGKE-HT'!#REF!</definedName>
    <definedName name="TR16HT">'[5]TONGKE-HT'!#REF!</definedName>
    <definedName name="TR19HT" localSheetId="2">'[5]TONGKE-HT'!#REF!</definedName>
    <definedName name="TR19HT" localSheetId="5">'[5]TONGKE-HT'!#REF!</definedName>
    <definedName name="TR19HT">'[5]TONGKE-HT'!#REF!</definedName>
    <definedName name="tr1x15" localSheetId="2">[5]giathanh1!#REF!</definedName>
    <definedName name="tr1x15" localSheetId="5">[5]giathanh1!#REF!</definedName>
    <definedName name="tr1x15">[5]giathanh1!#REF!</definedName>
    <definedName name="TR20HT" localSheetId="2">'[5]TONGKE-HT'!#REF!</definedName>
    <definedName name="TR20HT" localSheetId="5">'[5]TONGKE-HT'!#REF!</definedName>
    <definedName name="TR20HT">'[5]TONGKE-HT'!#REF!</definedName>
    <definedName name="tr3x100" localSheetId="2">'[5]dongia (2)'!#REF!</definedName>
    <definedName name="tr3x100" localSheetId="5">'[5]dongia (2)'!#REF!</definedName>
    <definedName name="tr3x100">'[5]dongia (2)'!#REF!</definedName>
    <definedName name="Tra_Cot" localSheetId="7">#REF!</definedName>
    <definedName name="Tra_Cot" localSheetId="2">#REF!</definedName>
    <definedName name="Tra_Cot" localSheetId="8">#REF!</definedName>
    <definedName name="Tra_Cot" localSheetId="5">#REF!</definedName>
    <definedName name="Tra_Cot">#REF!</definedName>
    <definedName name="Tra_DM_su_dung" localSheetId="7">#REF!</definedName>
    <definedName name="Tra_DM_su_dung" localSheetId="2">#REF!</definedName>
    <definedName name="Tra_DM_su_dung" localSheetId="8">#REF!</definedName>
    <definedName name="Tra_DM_su_dung" localSheetId="5">#REF!</definedName>
    <definedName name="Tra_DM_su_dung">#REF!</definedName>
    <definedName name="Tra_don_gia_KS" localSheetId="7">#REF!</definedName>
    <definedName name="Tra_don_gia_KS" localSheetId="2">#REF!</definedName>
    <definedName name="Tra_don_gia_KS" localSheetId="8">#REF!</definedName>
    <definedName name="Tra_don_gia_KS" localSheetId="5">#REF!</definedName>
    <definedName name="Tra_don_gia_KS">#REF!</definedName>
    <definedName name="Tra_DTCT" localSheetId="7">#REF!</definedName>
    <definedName name="Tra_DTCT" localSheetId="2">#REF!</definedName>
    <definedName name="Tra_DTCT" localSheetId="8">#REF!</definedName>
    <definedName name="Tra_DTCT" localSheetId="5">#REF!</definedName>
    <definedName name="Tra_DTCT">#REF!</definedName>
    <definedName name="Tra_gia_VLKS">'[185]VL,NC'!$A$4:$D$488</definedName>
    <definedName name="Tra_gtxl_cong" localSheetId="7">#REF!</definedName>
    <definedName name="Tra_gtxl_cong" localSheetId="2">#REF!</definedName>
    <definedName name="Tra_gtxl_cong" localSheetId="8">#REF!</definedName>
    <definedName name="Tra_gtxl_cong" localSheetId="5">#REF!</definedName>
    <definedName name="Tra_gtxl_cong">#REF!</definedName>
    <definedName name="Tra_GTXLST">[186]DTCT!$C$10:$J$438</definedName>
    <definedName name="Tra_phan_tram" localSheetId="2">[187]Tra_bang!#REF!</definedName>
    <definedName name="Tra_phan_tram" localSheetId="5">[187]Tra_bang!#REF!</definedName>
    <definedName name="Tra_phan_tram">[187]Tra_bang!#REF!</definedName>
    <definedName name="Tra_ten_cong" localSheetId="7">#REF!</definedName>
    <definedName name="Tra_ten_cong" localSheetId="2">#REF!</definedName>
    <definedName name="Tra_ten_cong" localSheetId="8">#REF!</definedName>
    <definedName name="Tra_ten_cong" localSheetId="5">#REF!</definedName>
    <definedName name="Tra_ten_cong">#REF!</definedName>
    <definedName name="Tra_tim_hang_mucPT_trung" localSheetId="7">#REF!</definedName>
    <definedName name="Tra_tim_hang_mucPT_trung" localSheetId="2">#REF!</definedName>
    <definedName name="Tra_tim_hang_mucPT_trung" localSheetId="8">#REF!</definedName>
    <definedName name="Tra_tim_hang_mucPT_trung" localSheetId="5">#REF!</definedName>
    <definedName name="Tra_tim_hang_mucPT_trung">#REF!</definedName>
    <definedName name="Tra_TL" localSheetId="7">#REF!</definedName>
    <definedName name="Tra_TL" localSheetId="2">#REF!</definedName>
    <definedName name="Tra_TL" localSheetId="8">#REF!</definedName>
    <definedName name="Tra_TL" localSheetId="5">#REF!</definedName>
    <definedName name="Tra_TL">#REF!</definedName>
    <definedName name="Tra_ty_le2" localSheetId="7">#REF!</definedName>
    <definedName name="Tra_ty_le2" localSheetId="2">#REF!</definedName>
    <definedName name="Tra_ty_le2" localSheetId="8">#REF!</definedName>
    <definedName name="Tra_ty_le2" localSheetId="5">#REF!</definedName>
    <definedName name="Tra_ty_le2">#REF!</definedName>
    <definedName name="Tra_ty_le3" localSheetId="7">#REF!</definedName>
    <definedName name="Tra_ty_le3" localSheetId="2">#REF!</definedName>
    <definedName name="Tra_ty_le3" localSheetId="8">#REF!</definedName>
    <definedName name="Tra_ty_le3" localSheetId="5">#REF!</definedName>
    <definedName name="Tra_ty_le3">#REF!</definedName>
    <definedName name="Tra_ty_le4" localSheetId="7">#REF!</definedName>
    <definedName name="Tra_ty_le4" localSheetId="2">#REF!</definedName>
    <definedName name="Tra_ty_le4" localSheetId="8">#REF!</definedName>
    <definedName name="Tra_ty_le4" localSheetId="5">#REF!</definedName>
    <definedName name="Tra_ty_le4">#REF!</definedName>
    <definedName name="Tra_ty_le5" localSheetId="7">#REF!</definedName>
    <definedName name="Tra_ty_le5" localSheetId="2">#REF!</definedName>
    <definedName name="Tra_ty_le5" localSheetId="8">#REF!</definedName>
    <definedName name="Tra_ty_le5" localSheetId="5">#REF!</definedName>
    <definedName name="Tra_ty_le5">#REF!</definedName>
    <definedName name="TRA_VAT_LIEU" localSheetId="7">#REF!</definedName>
    <definedName name="TRA_VAT_LIEU" localSheetId="2">#REF!</definedName>
    <definedName name="TRA_VAT_LIEU" localSheetId="8">#REF!</definedName>
    <definedName name="TRA_VAT_LIEU" localSheetId="5">#REF!</definedName>
    <definedName name="TRA_VAT_LIEU">#REF!</definedName>
    <definedName name="tra_vat_lieu1">'[188]tra-vat-lieu'!$G$4:$J$193</definedName>
    <definedName name="TRA_VL" localSheetId="7">#REF!</definedName>
    <definedName name="TRA_VL" localSheetId="2">#REF!</definedName>
    <definedName name="TRA_VL" localSheetId="8">#REF!</definedName>
    <definedName name="TRA_VL" localSheetId="5">#REF!</definedName>
    <definedName name="TRA_VL">#REF!</definedName>
    <definedName name="tra_VL_1">'[85]tra-vat-lieu'!$A$201:$H$215</definedName>
    <definedName name="traA103" localSheetId="7">#REF!</definedName>
    <definedName name="traA103" localSheetId="2">#REF!</definedName>
    <definedName name="traA103" localSheetId="8">#REF!</definedName>
    <definedName name="traA103" localSheetId="5">#REF!</definedName>
    <definedName name="traA103">#REF!</definedName>
    <definedName name="TRADE2" localSheetId="7">#REF!</definedName>
    <definedName name="TRADE2" localSheetId="2">#REF!</definedName>
    <definedName name="TRADE2" localSheetId="8">#REF!</definedName>
    <definedName name="TRADE2" localSheetId="5">#REF!</definedName>
    <definedName name="TRADE2">#REF!</definedName>
    <definedName name="TRAM" localSheetId="2">#REF!</definedName>
    <definedName name="TRAM" localSheetId="5">#REF!</definedName>
    <definedName name="TRAM">#REF!</definedName>
    <definedName name="tram100" localSheetId="2">'[5]dongia (2)'!#REF!</definedName>
    <definedName name="tram100" localSheetId="5">'[5]dongia (2)'!#REF!</definedName>
    <definedName name="tram100">'[5]dongia (2)'!#REF!</definedName>
    <definedName name="tram1x25" localSheetId="2">'[5]dongia (2)'!#REF!</definedName>
    <definedName name="tram1x25" localSheetId="5">'[5]dongia (2)'!#REF!</definedName>
    <definedName name="tram1x25">'[5]dongia (2)'!#REF!</definedName>
    <definedName name="tramatcong1" localSheetId="7">#REF!</definedName>
    <definedName name="tramatcong1" localSheetId="2">#REF!</definedName>
    <definedName name="tramatcong1" localSheetId="8">#REF!</definedName>
    <definedName name="tramatcong1" localSheetId="5">#REF!</definedName>
    <definedName name="tramatcong1">#REF!</definedName>
    <definedName name="tramatcong2" localSheetId="7">#REF!</definedName>
    <definedName name="tramatcong2" localSheetId="2">#REF!</definedName>
    <definedName name="tramatcong2" localSheetId="8">#REF!</definedName>
    <definedName name="tramatcong2" localSheetId="5">#REF!</definedName>
    <definedName name="tramatcong2">#REF!</definedName>
    <definedName name="trambt60" localSheetId="7">#REF!</definedName>
    <definedName name="trambt60" localSheetId="2">#REF!</definedName>
    <definedName name="trambt60" localSheetId="8">#REF!</definedName>
    <definedName name="trambt60" localSheetId="5">#REF!</definedName>
    <definedName name="trambt60">#REF!</definedName>
    <definedName name="tranhietdo" localSheetId="7">#REF!</definedName>
    <definedName name="tranhietdo" localSheetId="2">#REF!</definedName>
    <definedName name="tranhietdo" localSheetId="8">#REF!</definedName>
    <definedName name="tranhietdo" localSheetId="5">#REF!</definedName>
    <definedName name="tranhietdo">#REF!</definedName>
    <definedName name="TRANSFORMER" localSheetId="2">'[129]NEW-PANEL'!#REF!</definedName>
    <definedName name="TRANSFORMER" localSheetId="5">'[129]NEW-PANEL'!#REF!</definedName>
    <definedName name="TRANSFORMER">'[129]NEW-PANEL'!#REF!</definedName>
    <definedName name="TraQ">[112]BANGTRA!$E$122:$G$128</definedName>
    <definedName name="TRaRu" localSheetId="2">[46]BK04!#REF!</definedName>
    <definedName name="TRaRu" localSheetId="5">[46]BK04!#REF!</definedName>
    <definedName name="TRaRu">[46]BK04!#REF!</definedName>
    <definedName name="TraTH">'[189]dtct cong'!$A$9:$A$649</definedName>
    <definedName name="Trave">'[97]Noisuy-LLL'!$D$1</definedName>
    <definedName name="TRAvH" localSheetId="7">#REF!</definedName>
    <definedName name="TRAvH" localSheetId="2">#REF!</definedName>
    <definedName name="TRAvH" localSheetId="8">#REF!</definedName>
    <definedName name="TRAvH" localSheetId="5">#REF!</definedName>
    <definedName name="TRAvH">#REF!</definedName>
    <definedName name="TRAVL" localSheetId="7">#REF!</definedName>
    <definedName name="TRAVL" localSheetId="2">#REF!</definedName>
    <definedName name="TRAVL" localSheetId="8">#REF!</definedName>
    <definedName name="TRAVL" localSheetId="5">#REF!</definedName>
    <definedName name="TRAVL">#REF!</definedName>
    <definedName name="trigianhapthan" localSheetId="7">#REF!</definedName>
    <definedName name="trigianhapthan" localSheetId="2">#REF!</definedName>
    <definedName name="trigianhapthan" localSheetId="8">#REF!</definedName>
    <definedName name="trigianhapthan" localSheetId="5">#REF!</definedName>
    <definedName name="trigianhapthan">#REF!</definedName>
    <definedName name="trigiaxuatthan" localSheetId="7">#REF!</definedName>
    <definedName name="trigiaxuatthan" localSheetId="2">#REF!</definedName>
    <definedName name="trigiaxuatthan" localSheetId="8">#REF!</definedName>
    <definedName name="trigiaxuatthan" localSheetId="5">#REF!</definedName>
    <definedName name="trigiaxuatthan">#REF!</definedName>
    <definedName name="Trô_P1" localSheetId="7">#REF!</definedName>
    <definedName name="Trô_P1" localSheetId="2">#REF!</definedName>
    <definedName name="Trô_P1" localSheetId="8">#REF!</definedName>
    <definedName name="Trô_P1" localSheetId="5">#REF!</definedName>
    <definedName name="Trô_P1">#REF!</definedName>
    <definedName name="Trô_P10" localSheetId="7">#REF!</definedName>
    <definedName name="Trô_P10" localSheetId="2">#REF!</definedName>
    <definedName name="Trô_P10" localSheetId="8">#REF!</definedName>
    <definedName name="Trô_P10" localSheetId="5">#REF!</definedName>
    <definedName name="Trô_P10">#REF!</definedName>
    <definedName name="Trô_P11" localSheetId="7">#REF!</definedName>
    <definedName name="Trô_P11" localSheetId="2">#REF!</definedName>
    <definedName name="Trô_P11" localSheetId="8">#REF!</definedName>
    <definedName name="Trô_P11" localSheetId="5">#REF!</definedName>
    <definedName name="Trô_P11">#REF!</definedName>
    <definedName name="Trô_P2" localSheetId="7">#REF!</definedName>
    <definedName name="Trô_P2" localSheetId="2">#REF!</definedName>
    <definedName name="Trô_P2" localSheetId="8">#REF!</definedName>
    <definedName name="Trô_P2" localSheetId="5">#REF!</definedName>
    <definedName name="Trô_P2">#REF!</definedName>
    <definedName name="Trô_P3" localSheetId="7">#REF!</definedName>
    <definedName name="Trô_P3" localSheetId="2">#REF!</definedName>
    <definedName name="Trô_P3" localSheetId="8">#REF!</definedName>
    <definedName name="Trô_P3" localSheetId="5">#REF!</definedName>
    <definedName name="Trô_P3">#REF!</definedName>
    <definedName name="Trô_P4" localSheetId="7">#REF!</definedName>
    <definedName name="Trô_P4" localSheetId="2">#REF!</definedName>
    <definedName name="Trô_P4" localSheetId="8">#REF!</definedName>
    <definedName name="Trô_P4" localSheetId="5">#REF!</definedName>
    <definedName name="Trô_P4">#REF!</definedName>
    <definedName name="Trô_P5" localSheetId="7">#REF!</definedName>
    <definedName name="Trô_P5" localSheetId="2">#REF!</definedName>
    <definedName name="Trô_P5" localSheetId="8">#REF!</definedName>
    <definedName name="Trô_P5" localSheetId="5">#REF!</definedName>
    <definedName name="Trô_P5">#REF!</definedName>
    <definedName name="Trô_P6" localSheetId="7">#REF!</definedName>
    <definedName name="Trô_P6" localSheetId="2">#REF!</definedName>
    <definedName name="Trô_P6" localSheetId="8">#REF!</definedName>
    <definedName name="Trô_P6" localSheetId="5">#REF!</definedName>
    <definedName name="Trô_P6">#REF!</definedName>
    <definedName name="Trô_P7" localSheetId="7">#REF!</definedName>
    <definedName name="Trô_P7" localSheetId="2">#REF!</definedName>
    <definedName name="Trô_P7" localSheetId="8">#REF!</definedName>
    <definedName name="Trô_P7" localSheetId="5">#REF!</definedName>
    <definedName name="Trô_P7">#REF!</definedName>
    <definedName name="Trô_P8" localSheetId="7">#REF!</definedName>
    <definedName name="Trô_P8" localSheetId="2">#REF!</definedName>
    <definedName name="Trô_P8" localSheetId="8">#REF!</definedName>
    <definedName name="Trô_P8" localSheetId="5">#REF!</definedName>
    <definedName name="Trô_P8">#REF!</definedName>
    <definedName name="Trô_P9" localSheetId="7">#REF!</definedName>
    <definedName name="Trô_P9" localSheetId="2">#REF!</definedName>
    <definedName name="Trô_P9" localSheetId="8">#REF!</definedName>
    <definedName name="Trô_P9" localSheetId="5">#REF!</definedName>
    <definedName name="Trô_P9">#REF!</definedName>
    <definedName name="tronbt250" localSheetId="7">#REF!</definedName>
    <definedName name="tronbt250" localSheetId="2">#REF!</definedName>
    <definedName name="tronbt250" localSheetId="8">#REF!</definedName>
    <definedName name="tronbt250" localSheetId="5">#REF!</definedName>
    <definedName name="tronbt250">#REF!</definedName>
    <definedName name="TronD10D18">'[175]4'!$K$14</definedName>
    <definedName name="TronD6D8">'[175]4'!$K$13</definedName>
    <definedName name="tronvua250" localSheetId="7">#REF!</definedName>
    <definedName name="tronvua250" localSheetId="2">#REF!</definedName>
    <definedName name="tronvua250" localSheetId="8">#REF!</definedName>
    <definedName name="tronvua250" localSheetId="5">#REF!</definedName>
    <definedName name="tronvua250">#REF!</definedName>
    <definedName name="trt" localSheetId="7">#REF!</definedName>
    <definedName name="trt" localSheetId="2">#REF!</definedName>
    <definedName name="trt" localSheetId="8">#REF!</definedName>
    <definedName name="trt" localSheetId="5">#REF!</definedName>
    <definedName name="trt">#REF!</definedName>
    <definedName name="tru10mtc" localSheetId="2">'[5]t-h HA THE'!#REF!</definedName>
    <definedName name="tru10mtc" localSheetId="5">'[5]t-h HA THE'!#REF!</definedName>
    <definedName name="tru10mtc">'[5]t-h HA THE'!#REF!</definedName>
    <definedName name="Tru4_Bdien" localSheetId="2">[16]CHITIET!#REF!</definedName>
    <definedName name="Tru4_Bdien" localSheetId="5">[16]CHITIET!#REF!</definedName>
    <definedName name="Tru4_Bdien">[16]CHITIET!#REF!</definedName>
    <definedName name="tru8mtc" localSheetId="2">'[5]t-h HA THE'!#REF!</definedName>
    <definedName name="tru8mtc" localSheetId="5">'[5]t-h HA THE'!#REF!</definedName>
    <definedName name="tru8mtc">'[5]t-h HA THE'!#REF!</definedName>
    <definedName name="TruT10" localSheetId="2">[16]CHITIET!#REF!</definedName>
    <definedName name="TruT10" localSheetId="5">[16]CHITIET!#REF!</definedName>
    <definedName name="TruT10">[16]CHITIET!#REF!</definedName>
    <definedName name="TruT2" localSheetId="2">[16]CHITIET!#REF!</definedName>
    <definedName name="TruT2" localSheetId="5">[16]CHITIET!#REF!</definedName>
    <definedName name="TruT2">[16]CHITIET!#REF!</definedName>
    <definedName name="TruT3" localSheetId="2">[16]CHITIET!#REF!</definedName>
    <definedName name="TruT3" localSheetId="5">[16]CHITIET!#REF!</definedName>
    <definedName name="TruT3">[16]CHITIET!#REF!</definedName>
    <definedName name="TruT5" localSheetId="2">[16]CHITIET!#REF!</definedName>
    <definedName name="TruT5" localSheetId="5">[16]CHITIET!#REF!</definedName>
    <definedName name="TruT5">[16]CHITIET!#REF!</definedName>
    <definedName name="TruT6" localSheetId="2">[16]CHITIET!#REF!</definedName>
    <definedName name="TruT6" localSheetId="5">[16]CHITIET!#REF!</definedName>
    <definedName name="TruT6">[16]CHITIET!#REF!</definedName>
    <definedName name="TruT7" localSheetId="2">[16]CHITIET!#REF!</definedName>
    <definedName name="TruT7" localSheetId="5">[16]CHITIET!#REF!</definedName>
    <definedName name="TruT7">[16]CHITIET!#REF!</definedName>
    <definedName name="TruT8" localSheetId="2">[16]CHITIET!#REF!</definedName>
    <definedName name="TruT8" localSheetId="5">[16]CHITIET!#REF!</definedName>
    <definedName name="TruT8">[16]CHITIET!#REF!</definedName>
    <definedName name="TruT9" localSheetId="2">[16]CHITIET!#REF!</definedName>
    <definedName name="TruT9" localSheetId="5">[16]CHITIET!#REF!</definedName>
    <definedName name="TruT9">[16]CHITIET!#REF!</definedName>
    <definedName name="ts" localSheetId="7">#REF!</definedName>
    <definedName name="ts" localSheetId="2">#REF!</definedName>
    <definedName name="ts" localSheetId="8">#REF!</definedName>
    <definedName name="ts" localSheetId="5">#REF!</definedName>
    <definedName name="ts">#REF!</definedName>
    <definedName name="tsI" localSheetId="7">#REF!</definedName>
    <definedName name="tsI" localSheetId="2">#REF!</definedName>
    <definedName name="tsI" localSheetId="8">#REF!</definedName>
    <definedName name="tsI" localSheetId="5">#REF!</definedName>
    <definedName name="tsI">#REF!</definedName>
    <definedName name="TT" localSheetId="2">[16]GIAVL!#REF!</definedName>
    <definedName name="TT" localSheetId="5">[16]GIAVL!#REF!</definedName>
    <definedName name="TT">[16]GIAVL!#REF!</definedName>
    <definedName name="TT_1P" localSheetId="7">#REF!</definedName>
    <definedName name="TT_1P" localSheetId="2">#REF!</definedName>
    <definedName name="TT_1P" localSheetId="8">#REF!</definedName>
    <definedName name="TT_1P" localSheetId="5">#REF!</definedName>
    <definedName name="TT_1P">#REF!</definedName>
    <definedName name="TT_3p" localSheetId="7">#REF!</definedName>
    <definedName name="TT_3p" localSheetId="2">#REF!</definedName>
    <definedName name="TT_3p" localSheetId="8">#REF!</definedName>
    <definedName name="TT_3p" localSheetId="5">#REF!</definedName>
    <definedName name="TT_3p">#REF!</definedName>
    <definedName name="tt_BN" localSheetId="7">#REF!</definedName>
    <definedName name="tt_BN" localSheetId="2">#REF!</definedName>
    <definedName name="tt_BN" localSheetId="8">#REF!</definedName>
    <definedName name="tt_BN" localSheetId="5">#REF!</definedName>
    <definedName name="tt_BN">#REF!</definedName>
    <definedName name="tt_ctp" localSheetId="2">[149]STH!#REF!</definedName>
    <definedName name="tt_ctp" localSheetId="5">[149]STH!#REF!</definedName>
    <definedName name="tt_ctp">[149]STH!#REF!</definedName>
    <definedName name="TT_DCHC" localSheetId="2">[149]STH!#REF!</definedName>
    <definedName name="TT_DCHC" localSheetId="5">[149]STH!#REF!</definedName>
    <definedName name="TT_DCHC">[149]STH!#REF!</definedName>
    <definedName name="tt_ds" localSheetId="2">[149]STH!#REF!</definedName>
    <definedName name="tt_ds" localSheetId="5">[149]STH!#REF!</definedName>
    <definedName name="tt_ds">[149]STH!#REF!</definedName>
    <definedName name="TT_HN" localSheetId="2">[149]STH!#REF!</definedName>
    <definedName name="TT_HN" localSheetId="5">[149]STH!#REF!</definedName>
    <definedName name="TT_HN">[149]STH!#REF!</definedName>
    <definedName name="tt_n" localSheetId="7">#REF!</definedName>
    <definedName name="tt_n" localSheetId="2">#REF!</definedName>
    <definedName name="tt_n" localSheetId="8">#REF!</definedName>
    <definedName name="tt_n" localSheetId="5">#REF!</definedName>
    <definedName name="tt_n">#REF!</definedName>
    <definedName name="tt_phon" localSheetId="2">[149]STH!#REF!</definedName>
    <definedName name="tt_phon" localSheetId="5">[149]STH!#REF!</definedName>
    <definedName name="tt_phon">[149]STH!#REF!</definedName>
    <definedName name="tt_QV" localSheetId="7">#REF!</definedName>
    <definedName name="tt_QV" localSheetId="2">#REF!</definedName>
    <definedName name="tt_QV" localSheetId="8">#REF!</definedName>
    <definedName name="tt_QV" localSheetId="5">#REF!</definedName>
    <definedName name="tt_QV">#REF!</definedName>
    <definedName name="TT_SC" localSheetId="2">[149]STH!#REF!</definedName>
    <definedName name="TT_SC" localSheetId="5">[149]STH!#REF!</definedName>
    <definedName name="TT_SC">[149]STH!#REF!</definedName>
    <definedName name="tt_t" localSheetId="7">#REF!</definedName>
    <definedName name="tt_t" localSheetId="2">#REF!</definedName>
    <definedName name="tt_t" localSheetId="8">#REF!</definedName>
    <definedName name="tt_t" localSheetId="5">#REF!</definedName>
    <definedName name="tt_t">#REF!</definedName>
    <definedName name="tt_TD" localSheetId="7">#REF!</definedName>
    <definedName name="tt_TD" localSheetId="2">#REF!</definedName>
    <definedName name="tt_TD" localSheetId="8">#REF!</definedName>
    <definedName name="tt_TD" localSheetId="5">#REF!</definedName>
    <definedName name="tt_TD">#REF!</definedName>
    <definedName name="tt_TS" localSheetId="7">#REF!</definedName>
    <definedName name="tt_TS" localSheetId="2">#REF!</definedName>
    <definedName name="tt_TS" localSheetId="8">#REF!</definedName>
    <definedName name="tt_TS" localSheetId="5">#REF!</definedName>
    <definedName name="tt_TS">#REF!</definedName>
    <definedName name="tt_TX" localSheetId="7">#REF!</definedName>
    <definedName name="tt_TX" localSheetId="2">#REF!</definedName>
    <definedName name="tt_TX" localSheetId="8">#REF!</definedName>
    <definedName name="tt_TX" localSheetId="5">#REF!</definedName>
    <definedName name="tt_TX">#REF!</definedName>
    <definedName name="TT_VPP" localSheetId="2">[149]STH!#REF!</definedName>
    <definedName name="TT_VPP" localSheetId="5">[149]STH!#REF!</definedName>
    <definedName name="TT_VPP">[149]STH!#REF!</definedName>
    <definedName name="TT_XG" localSheetId="2">[149]STH!#REF!</definedName>
    <definedName name="TT_XG" localSheetId="5">[149]STH!#REF!</definedName>
    <definedName name="TT_XG">[149]STH!#REF!</definedName>
    <definedName name="tt_YP" localSheetId="7">#REF!</definedName>
    <definedName name="tt_YP" localSheetId="2">#REF!</definedName>
    <definedName name="tt_YP" localSheetId="8">#REF!</definedName>
    <definedName name="tt_YP" localSheetId="5">#REF!</definedName>
    <definedName name="tt_YP">#REF!</definedName>
    <definedName name="tt1pnc" localSheetId="2">'[5]lam-moi'!#REF!</definedName>
    <definedName name="tt1pnc" localSheetId="5">'[5]lam-moi'!#REF!</definedName>
    <definedName name="tt1pnc">'[5]lam-moi'!#REF!</definedName>
    <definedName name="tt1pvl" localSheetId="2">'[5]lam-moi'!#REF!</definedName>
    <definedName name="tt1pvl" localSheetId="5">'[5]lam-moi'!#REF!</definedName>
    <definedName name="tt1pvl">'[5]lam-moi'!#REF!</definedName>
    <definedName name="tt3pnc" localSheetId="2">'[5]lam-moi'!#REF!</definedName>
    <definedName name="tt3pnc" localSheetId="5">'[5]lam-moi'!#REF!</definedName>
    <definedName name="tt3pnc">'[5]lam-moi'!#REF!</definedName>
    <definedName name="tt3pvl" localSheetId="2">'[5]lam-moi'!#REF!</definedName>
    <definedName name="tt3pvl" localSheetId="5">'[5]lam-moi'!#REF!</definedName>
    <definedName name="tt3pvl">'[5]lam-moi'!#REF!</definedName>
    <definedName name="ttam">[29]gVL!$N$21</definedName>
    <definedName name="ttao" localSheetId="7">#REF!</definedName>
    <definedName name="ttao" localSheetId="2">#REF!</definedName>
    <definedName name="ttao" localSheetId="8">#REF!</definedName>
    <definedName name="ttao" localSheetId="5">#REF!</definedName>
    <definedName name="ttao">#REF!</definedName>
    <definedName name="ttbt" localSheetId="7">#REF!</definedName>
    <definedName name="ttbt" localSheetId="2">#REF!</definedName>
    <definedName name="ttbt" localSheetId="8">#REF!</definedName>
    <definedName name="ttbt" localSheetId="5">#REF!</definedName>
    <definedName name="ttbt">#REF!</definedName>
    <definedName name="TTDD">[5]TDTKP!$E$44+[5]TDTKP!$F$44+[5]TDTKP!$G$44</definedName>
    <definedName name="TTDD1P" localSheetId="7">#REF!</definedName>
    <definedName name="TTDD1P" localSheetId="2">#REF!</definedName>
    <definedName name="TTDD1P" localSheetId="8">#REF!</definedName>
    <definedName name="TTDD1P" localSheetId="5">#REF!</definedName>
    <definedName name="TTDD1P">#REF!</definedName>
    <definedName name="TTDD3P" localSheetId="2">[5]TDTKP1!#REF!</definedName>
    <definedName name="TTDD3P" localSheetId="5">[5]TDTKP1!#REF!</definedName>
    <definedName name="TTDD3P">[5]TDTKP1!#REF!</definedName>
    <definedName name="TTDDCT3p" localSheetId="2">[5]TDTKP1!#REF!</definedName>
    <definedName name="TTDDCT3p" localSheetId="5">[5]TDTKP1!#REF!</definedName>
    <definedName name="TTDDCT3p">[5]TDTKP1!#REF!</definedName>
    <definedName name="TTDKKH" localSheetId="7">#REF!</definedName>
    <definedName name="TTDKKH" localSheetId="2">#REF!</definedName>
    <definedName name="TTDKKH" localSheetId="8">#REF!</definedName>
    <definedName name="TTDKKH" localSheetId="5">#REF!</definedName>
    <definedName name="TTDKKH">#REF!</definedName>
    <definedName name="tthi" localSheetId="7">#REF!</definedName>
    <definedName name="tthi" localSheetId="2">#REF!</definedName>
    <definedName name="tthi" localSheetId="8">#REF!</definedName>
    <definedName name="tthi" localSheetId="5">#REF!</definedName>
    <definedName name="tthi">#REF!</definedName>
    <definedName name="ttinh" localSheetId="7">#REF!</definedName>
    <definedName name="ttinh" localSheetId="2">#REF!</definedName>
    <definedName name="ttinh" localSheetId="8">#REF!</definedName>
    <definedName name="ttinh" localSheetId="5">#REF!</definedName>
    <definedName name="ttinh">#REF!</definedName>
    <definedName name="TTK3p">'[5]TONGKE3p '!$C$295</definedName>
    <definedName name="TTLo62">[190]XL4Poppy!$A$15</definedName>
    <definedName name="tto" localSheetId="7">#REF!</definedName>
    <definedName name="tto" localSheetId="2">#REF!</definedName>
    <definedName name="tto" localSheetId="8">#REF!</definedName>
    <definedName name="tto" localSheetId="5">#REF!</definedName>
    <definedName name="tto">#REF!</definedName>
    <definedName name="ttoxtp" localSheetId="7">#REF!</definedName>
    <definedName name="ttoxtp" localSheetId="2">#REF!</definedName>
    <definedName name="ttoxtp" localSheetId="8">#REF!</definedName>
    <definedName name="ttoxtp" localSheetId="5">#REF!</definedName>
    <definedName name="ttoxtp">#REF!</definedName>
    <definedName name="ttronmk" localSheetId="7">#REF!</definedName>
    <definedName name="ttronmk" localSheetId="2">#REF!</definedName>
    <definedName name="ttronmk" localSheetId="8">#REF!</definedName>
    <definedName name="ttronmk" localSheetId="5">#REF!</definedName>
    <definedName name="ttronmk">#REF!</definedName>
    <definedName name="ttttt" localSheetId="7" hidden="1">{"'Sheet1'!$L$16"}</definedName>
    <definedName name="ttttt" localSheetId="2" hidden="1">{"'Sheet1'!$L$16"}</definedName>
    <definedName name="ttttt" localSheetId="8" hidden="1">{"'Sheet1'!$L$16"}</definedName>
    <definedName name="ttttt" hidden="1">{"'Sheet1'!$L$16"}</definedName>
    <definedName name="TTTTTTTTT" localSheetId="7" hidden="1">{"'Sheet1'!$L$16"}</definedName>
    <definedName name="TTTTTTTTT" localSheetId="2" hidden="1">{"'Sheet1'!$L$16"}</definedName>
    <definedName name="TTTTTTTTT" localSheetId="8" hidden="1">{"'Sheet1'!$L$16"}</definedName>
    <definedName name="TTTTTTTTT" hidden="1">{"'Sheet1'!$L$16"}</definedName>
    <definedName name="ttttttttttt" localSheetId="7" hidden="1">{"'Sheet1'!$L$16"}</definedName>
    <definedName name="ttttttttttt" localSheetId="2" hidden="1">{"'Sheet1'!$L$16"}</definedName>
    <definedName name="ttttttttttt" localSheetId="8" hidden="1">{"'Sheet1'!$L$16"}</definedName>
    <definedName name="ttttttttttt" hidden="1">{"'Sheet1'!$L$16"}</definedName>
    <definedName name="TTVAn5" localSheetId="7">#REF!</definedName>
    <definedName name="TTVAn5" localSheetId="2">#REF!</definedName>
    <definedName name="TTVAn5" localSheetId="8">#REF!</definedName>
    <definedName name="TTVAn5" localSheetId="5">#REF!</definedName>
    <definedName name="TTVAn5">#REF!</definedName>
    <definedName name="Tu_dung_ton_that" localSheetId="7">#REF!</definedName>
    <definedName name="Tu_dung_ton_that" localSheetId="2">#REF!</definedName>
    <definedName name="Tu_dung_ton_that" localSheetId="8">#REF!</definedName>
    <definedName name="Tu_dung_ton_that" localSheetId="5">#REF!</definedName>
    <definedName name="Tu_dung_ton_that">#REF!</definedName>
    <definedName name="Tuong_dau_HD" localSheetId="7">#REF!</definedName>
    <definedName name="Tuong_dau_HD" localSheetId="2">#REF!</definedName>
    <definedName name="Tuong_dau_HD" localSheetId="8">#REF!</definedName>
    <definedName name="Tuong_dau_HD" localSheetId="5">#REF!</definedName>
    <definedName name="Tuong_dau_HD">#REF!</definedName>
    <definedName name="TuVan" localSheetId="2">[16]TONGHOP!#REF!</definedName>
    <definedName name="TuVan" localSheetId="5">[16]TONGHOP!#REF!</definedName>
    <definedName name="TuVan">[16]TONGHOP!#REF!</definedName>
    <definedName name="tuyennhanh" localSheetId="7" hidden="1">{"'Sheet1'!$L$16"}</definedName>
    <definedName name="tuyennhanh" localSheetId="2" hidden="1">{"'Sheet1'!$L$16"}</definedName>
    <definedName name="tuyennhanh" localSheetId="8" hidden="1">{"'Sheet1'!$L$16"}</definedName>
    <definedName name="tuyennhanh" hidden="1">{"'Sheet1'!$L$16"}</definedName>
    <definedName name="tuyequang">[66]TTVanChuyen!$J$6</definedName>
    <definedName name="tv75nc" localSheetId="7">#REF!</definedName>
    <definedName name="tv75nc" localSheetId="2">#REF!</definedName>
    <definedName name="tv75nc" localSheetId="8">#REF!</definedName>
    <definedName name="tv75nc" localSheetId="5">#REF!</definedName>
    <definedName name="tv75nc">#REF!</definedName>
    <definedName name="tv75vl" localSheetId="7">#REF!</definedName>
    <definedName name="tv75vl" localSheetId="2">#REF!</definedName>
    <definedName name="tv75vl" localSheetId="8">#REF!</definedName>
    <definedName name="tv75vl" localSheetId="5">#REF!</definedName>
    <definedName name="tv75vl">#REF!</definedName>
    <definedName name="TVK" localSheetId="7">#REF!</definedName>
    <definedName name="TVK" localSheetId="2">#REF!</definedName>
    <definedName name="TVK" localSheetId="8">#REF!</definedName>
    <definedName name="TVK" localSheetId="5">#REF!</definedName>
    <definedName name="TVK">#REF!</definedName>
    <definedName name="TW" localSheetId="7">#REF!</definedName>
    <definedName name="TW" localSheetId="2">#REF!</definedName>
    <definedName name="TW" localSheetId="8">#REF!</definedName>
    <definedName name="TW" localSheetId="5">#REF!</definedName>
    <definedName name="TW">#REF!</definedName>
    <definedName name="twdd" localSheetId="2">[45]Sheet1!#REF!</definedName>
    <definedName name="twdd" localSheetId="5">[45]Sheet1!#REF!</definedName>
    <definedName name="twdd">[45]Sheet1!#REF!</definedName>
    <definedName name="TX" localSheetId="2">[31]Sheet1!#REF!</definedName>
    <definedName name="TX" localSheetId="5">[31]Sheet1!#REF!</definedName>
    <definedName name="TX">[31]Sheet1!#REF!</definedName>
    <definedName name="tx1pignc" localSheetId="2">'[5]thao-go'!#REF!</definedName>
    <definedName name="tx1pignc" localSheetId="5">'[5]thao-go'!#REF!</definedName>
    <definedName name="tx1pignc">'[5]thao-go'!#REF!</definedName>
    <definedName name="tx1pindnc" localSheetId="2">'[5]thao-go'!#REF!</definedName>
    <definedName name="tx1pindnc" localSheetId="5">'[5]thao-go'!#REF!</definedName>
    <definedName name="tx1pindnc">'[5]thao-go'!#REF!</definedName>
    <definedName name="tx1pingnc" localSheetId="2">'[5]thao-go'!#REF!</definedName>
    <definedName name="tx1pingnc" localSheetId="5">'[5]thao-go'!#REF!</definedName>
    <definedName name="tx1pingnc">'[5]thao-go'!#REF!</definedName>
    <definedName name="tx1pintnc" localSheetId="2">'[5]thao-go'!#REF!</definedName>
    <definedName name="tx1pintnc" localSheetId="5">'[5]thao-go'!#REF!</definedName>
    <definedName name="tx1pintnc">'[5]thao-go'!#REF!</definedName>
    <definedName name="tx1pitnc" localSheetId="2">'[5]thao-go'!#REF!</definedName>
    <definedName name="tx1pitnc" localSheetId="5">'[5]thao-go'!#REF!</definedName>
    <definedName name="tx1pitnc">'[5]thao-go'!#REF!</definedName>
    <definedName name="tx2mhnnc" localSheetId="2">'[5]thao-go'!#REF!</definedName>
    <definedName name="tx2mhnnc" localSheetId="5">'[5]thao-go'!#REF!</definedName>
    <definedName name="tx2mhnnc">'[5]thao-go'!#REF!</definedName>
    <definedName name="tx2mitnc" localSheetId="2">'[5]thao-go'!#REF!</definedName>
    <definedName name="tx2mitnc" localSheetId="5">'[5]thao-go'!#REF!</definedName>
    <definedName name="tx2mitnc">'[5]thao-go'!#REF!</definedName>
    <definedName name="txhnnc" localSheetId="2">'[5]thao-go'!#REF!</definedName>
    <definedName name="txhnnc" localSheetId="5">'[5]thao-go'!#REF!</definedName>
    <definedName name="txhnnc">'[5]thao-go'!#REF!</definedName>
    <definedName name="txig1nc" localSheetId="2">'[5]thao-go'!#REF!</definedName>
    <definedName name="txig1nc" localSheetId="5">'[5]thao-go'!#REF!</definedName>
    <definedName name="txig1nc">'[5]thao-go'!#REF!</definedName>
    <definedName name="txin190nc" localSheetId="2">'[5]thao-go'!#REF!</definedName>
    <definedName name="txin190nc" localSheetId="5">'[5]thao-go'!#REF!</definedName>
    <definedName name="txin190nc">'[5]thao-go'!#REF!</definedName>
    <definedName name="txinnc" localSheetId="2">'[5]thao-go'!#REF!</definedName>
    <definedName name="txinnc" localSheetId="5">'[5]thao-go'!#REF!</definedName>
    <definedName name="txinnc">'[5]thao-go'!#REF!</definedName>
    <definedName name="txit1nc" localSheetId="2">'[5]thao-go'!#REF!</definedName>
    <definedName name="txit1nc" localSheetId="5">'[5]thao-go'!#REF!</definedName>
    <definedName name="txit1nc">'[5]thao-go'!#REF!</definedName>
    <definedName name="TY" localSheetId="2">[31]Sheet1!#REF!</definedName>
    <definedName name="TY" localSheetId="5">[31]Sheet1!#REF!</definedName>
    <definedName name="TY">[31]Sheet1!#REF!</definedName>
    <definedName name="Ty_gia">'[62]Co so'!$C$14</definedName>
    <definedName name="ty_le" localSheetId="7">#REF!</definedName>
    <definedName name="ty_le" localSheetId="2">#REF!</definedName>
    <definedName name="ty_le" localSheetId="8">#REF!</definedName>
    <definedName name="ty_le" localSheetId="5">#REF!</definedName>
    <definedName name="ty_le">#REF!</definedName>
    <definedName name="Ty_Le_1" localSheetId="7">#REF!</definedName>
    <definedName name="Ty_Le_1" localSheetId="2">#REF!</definedName>
    <definedName name="Ty_Le_1" localSheetId="8">#REF!</definedName>
    <definedName name="Ty_Le_1" localSheetId="5">#REF!</definedName>
    <definedName name="Ty_Le_1">#REF!</definedName>
    <definedName name="ty_le_BTN" localSheetId="7">#REF!</definedName>
    <definedName name="ty_le_BTN" localSheetId="2">#REF!</definedName>
    <definedName name="ty_le_BTN" localSheetId="8">#REF!</definedName>
    <definedName name="ty_le_BTN" localSheetId="5">#REF!</definedName>
    <definedName name="ty_le_BTN">#REF!</definedName>
    <definedName name="Ty_le1" localSheetId="7">#REF!</definedName>
    <definedName name="Ty_le1" localSheetId="2">#REF!</definedName>
    <definedName name="Ty_le1" localSheetId="8">#REF!</definedName>
    <definedName name="Ty_le1" localSheetId="5">#REF!</definedName>
    <definedName name="Ty_le1">#REF!</definedName>
    <definedName name="tytrong16so5nam">'[54]PLI CTrinh'!$CN$10</definedName>
    <definedName name="u" localSheetId="7" hidden="1">{"'Sheet1'!$L$16"}</definedName>
    <definedName name="u" localSheetId="2" hidden="1">{"'Sheet1'!$L$16"}</definedName>
    <definedName name="u" localSheetId="8" hidden="1">{"'Sheet1'!$L$16"}</definedName>
    <definedName name="u" hidden="1">{"'Sheet1'!$L$16"}</definedName>
    <definedName name="ư" localSheetId="7" hidden="1">{"'Sheet1'!$L$16"}</definedName>
    <definedName name="ư" localSheetId="2" hidden="1">{"'Sheet1'!$L$16"}</definedName>
    <definedName name="ư" localSheetId="8" hidden="1">{"'Sheet1'!$L$16"}</definedName>
    <definedName name="ư" hidden="1">{"'Sheet1'!$L$16"}</definedName>
    <definedName name="Udm" localSheetId="2">'[191]TTDZ 679'!#REF!</definedName>
    <definedName name="Udm" localSheetId="5">'[191]TTDZ 679'!#REF!</definedName>
    <definedName name="Udm">'[191]TTDZ 679'!#REF!</definedName>
    <definedName name="UNL" localSheetId="7">#REF!</definedName>
    <definedName name="UNL" localSheetId="2">#REF!</definedName>
    <definedName name="UNL" localSheetId="8">#REF!</definedName>
    <definedName name="UNL" localSheetId="5">#REF!</definedName>
    <definedName name="UNL">#REF!</definedName>
    <definedName name="UP" localSheetId="7">#REF!,#REF!,#REF!,#REF!,#REF!,#REF!,#REF!,#REF!,#REF!,#REF!,#REF!</definedName>
    <definedName name="UP" localSheetId="2">#REF!,#REF!,#REF!,#REF!,#REF!,#REF!,#REF!,#REF!,#REF!,#REF!,#REF!</definedName>
    <definedName name="UP" localSheetId="8">#REF!,#REF!,#REF!,#REF!,#REF!,#REF!,#REF!,#REF!,#REF!,#REF!,#REF!</definedName>
    <definedName name="UP" localSheetId="5">#REF!,#REF!,#REF!,#REF!,#REF!,#REF!,#REF!,#REF!,#REF!,#REF!,#REF!</definedName>
    <definedName name="UP">#REF!,#REF!,#REF!,#REF!,#REF!,#REF!,#REF!,#REF!,#REF!,#REF!,#REF!</definedName>
    <definedName name="upnoc" localSheetId="7">#REF!</definedName>
    <definedName name="upnoc" localSheetId="2">#REF!</definedName>
    <definedName name="upnoc" localSheetId="8">#REF!</definedName>
    <definedName name="upnoc" localSheetId="5">#REF!</definedName>
    <definedName name="upnoc">#REF!</definedName>
    <definedName name="USCT" localSheetId="7">#REF!</definedName>
    <definedName name="USCT" localSheetId="2">#REF!</definedName>
    <definedName name="USCT" localSheetId="8">#REF!</definedName>
    <definedName name="USCT" localSheetId="5">#REF!</definedName>
    <definedName name="USCT">#REF!</definedName>
    <definedName name="USCTKU" localSheetId="7">#REF!</definedName>
    <definedName name="USCTKU" localSheetId="2">#REF!</definedName>
    <definedName name="USCTKU" localSheetId="8">#REF!</definedName>
    <definedName name="USCTKU" localSheetId="5">#REF!</definedName>
    <definedName name="USCTKU">#REF!</definedName>
    <definedName name="usd" localSheetId="7">#REF!</definedName>
    <definedName name="usd" localSheetId="2">#REF!</definedName>
    <definedName name="usd" localSheetId="8">#REF!</definedName>
    <definedName name="usd" localSheetId="5">#REF!</definedName>
    <definedName name="usd">#REF!</definedName>
    <definedName name="USKC" localSheetId="7">#REF!</definedName>
    <definedName name="USKC" localSheetId="2">#REF!</definedName>
    <definedName name="USKC" localSheetId="8">#REF!</definedName>
    <definedName name="USKC" localSheetId="5">#REF!</definedName>
    <definedName name="USKC">#REF!</definedName>
    <definedName name="USNC" localSheetId="7">#REF!</definedName>
    <definedName name="USNC" localSheetId="2">#REF!</definedName>
    <definedName name="USNC" localSheetId="8">#REF!</definedName>
    <definedName name="USNC" localSheetId="5">#REF!</definedName>
    <definedName name="USNC">#REF!</definedName>
    <definedName name="uu" localSheetId="7">#REF!</definedName>
    <definedName name="uu" localSheetId="2">#REF!</definedName>
    <definedName name="uu" localSheetId="8">#REF!</definedName>
    <definedName name="uu" localSheetId="5">#REF!</definedName>
    <definedName name="uu">#REF!</definedName>
    <definedName name="v" localSheetId="7" hidden="1">{"'Sheet1'!$L$16"}</definedName>
    <definedName name="v" localSheetId="2" hidden="1">{"'Sheet1'!$L$16"}</definedName>
    <definedName name="v" localSheetId="8" hidden="1">{"'Sheet1'!$L$16"}</definedName>
    <definedName name="v" hidden="1">{"'Sheet1'!$L$16"}</definedName>
    <definedName name="V.1" localSheetId="7">#REF!</definedName>
    <definedName name="V.1" localSheetId="2">#REF!</definedName>
    <definedName name="V.1" localSheetId="8">#REF!</definedName>
    <definedName name="V.1" localSheetId="5">#REF!</definedName>
    <definedName name="V.1">#REF!</definedName>
    <definedName name="V.10" localSheetId="7">#REF!</definedName>
    <definedName name="V.10" localSheetId="2">#REF!</definedName>
    <definedName name="V.10" localSheetId="8">#REF!</definedName>
    <definedName name="V.10" localSheetId="5">#REF!</definedName>
    <definedName name="V.10">#REF!</definedName>
    <definedName name="V.11" localSheetId="7">#REF!</definedName>
    <definedName name="V.11" localSheetId="2">#REF!</definedName>
    <definedName name="V.11" localSheetId="8">#REF!</definedName>
    <definedName name="V.11" localSheetId="5">#REF!</definedName>
    <definedName name="V.11">#REF!</definedName>
    <definedName name="V.12" localSheetId="7">#REF!</definedName>
    <definedName name="V.12" localSheetId="2">#REF!</definedName>
    <definedName name="V.12" localSheetId="8">#REF!</definedName>
    <definedName name="V.12" localSheetId="5">#REF!</definedName>
    <definedName name="V.12">#REF!</definedName>
    <definedName name="V.13" localSheetId="7">#REF!</definedName>
    <definedName name="V.13" localSheetId="2">#REF!</definedName>
    <definedName name="V.13" localSheetId="8">#REF!</definedName>
    <definedName name="V.13" localSheetId="5">#REF!</definedName>
    <definedName name="V.13">#REF!</definedName>
    <definedName name="V.14" localSheetId="7">#REF!</definedName>
    <definedName name="V.14" localSheetId="2">#REF!</definedName>
    <definedName name="V.14" localSheetId="8">#REF!</definedName>
    <definedName name="V.14" localSheetId="5">#REF!</definedName>
    <definedName name="V.14">#REF!</definedName>
    <definedName name="V.15" localSheetId="7">#REF!</definedName>
    <definedName name="V.15" localSheetId="2">#REF!</definedName>
    <definedName name="V.15" localSheetId="8">#REF!</definedName>
    <definedName name="V.15" localSheetId="5">#REF!</definedName>
    <definedName name="V.15">#REF!</definedName>
    <definedName name="V.16" localSheetId="7">#REF!</definedName>
    <definedName name="V.16" localSheetId="2">#REF!</definedName>
    <definedName name="V.16" localSheetId="8">#REF!</definedName>
    <definedName name="V.16" localSheetId="5">#REF!</definedName>
    <definedName name="V.16">#REF!</definedName>
    <definedName name="V.17" localSheetId="7">#REF!</definedName>
    <definedName name="V.17" localSheetId="2">#REF!</definedName>
    <definedName name="V.17" localSheetId="8">#REF!</definedName>
    <definedName name="V.17" localSheetId="5">#REF!</definedName>
    <definedName name="V.17">#REF!</definedName>
    <definedName name="V.18" localSheetId="7">#REF!</definedName>
    <definedName name="V.18" localSheetId="2">#REF!</definedName>
    <definedName name="V.18" localSheetId="8">#REF!</definedName>
    <definedName name="V.18" localSheetId="5">#REF!</definedName>
    <definedName name="V.18">#REF!</definedName>
    <definedName name="V.2" localSheetId="7">#REF!</definedName>
    <definedName name="V.2" localSheetId="2">#REF!</definedName>
    <definedName name="V.2" localSheetId="8">#REF!</definedName>
    <definedName name="V.2" localSheetId="5">#REF!</definedName>
    <definedName name="V.2">#REF!</definedName>
    <definedName name="V.3" localSheetId="7">#REF!</definedName>
    <definedName name="V.3" localSheetId="2">#REF!</definedName>
    <definedName name="V.3" localSheetId="8">#REF!</definedName>
    <definedName name="V.3" localSheetId="5">#REF!</definedName>
    <definedName name="V.3">#REF!</definedName>
    <definedName name="V.4" localSheetId="7">#REF!</definedName>
    <definedName name="V.4" localSheetId="2">#REF!</definedName>
    <definedName name="V.4" localSheetId="8">#REF!</definedName>
    <definedName name="V.4" localSheetId="5">#REF!</definedName>
    <definedName name="V.4">#REF!</definedName>
    <definedName name="V.5" localSheetId="7">#REF!</definedName>
    <definedName name="V.5" localSheetId="2">#REF!</definedName>
    <definedName name="V.5" localSheetId="8">#REF!</definedName>
    <definedName name="V.5" localSheetId="5">#REF!</definedName>
    <definedName name="V.5">#REF!</definedName>
    <definedName name="V.6" localSheetId="7">#REF!</definedName>
    <definedName name="V.6" localSheetId="2">#REF!</definedName>
    <definedName name="V.6" localSheetId="8">#REF!</definedName>
    <definedName name="V.6" localSheetId="5">#REF!</definedName>
    <definedName name="V.6">#REF!</definedName>
    <definedName name="V.7" localSheetId="7">#REF!</definedName>
    <definedName name="V.7" localSheetId="2">#REF!</definedName>
    <definedName name="V.7" localSheetId="8">#REF!</definedName>
    <definedName name="V.7" localSheetId="5">#REF!</definedName>
    <definedName name="V.7">#REF!</definedName>
    <definedName name="V.8" localSheetId="7">#REF!</definedName>
    <definedName name="V.8" localSheetId="2">#REF!</definedName>
    <definedName name="V.8" localSheetId="8">#REF!</definedName>
    <definedName name="V.8" localSheetId="5">#REF!</definedName>
    <definedName name="V.8">#REF!</definedName>
    <definedName name="V.9" localSheetId="7">#REF!</definedName>
    <definedName name="V.9" localSheetId="2">#REF!</definedName>
    <definedName name="V.9" localSheetId="8">#REF!</definedName>
    <definedName name="V.9" localSheetId="5">#REF!</definedName>
    <definedName name="V.9">#REF!</definedName>
    <definedName name="V_1" localSheetId="2">[42]SLCB!#REF!</definedName>
    <definedName name="V_1" localSheetId="5">[42]SLCB!#REF!</definedName>
    <definedName name="V_1">[42]SLCB!#REF!</definedName>
    <definedName name="V_2" localSheetId="2">[42]SLCB!#REF!</definedName>
    <definedName name="V_2" localSheetId="5">[42]SLCB!#REF!</definedName>
    <definedName name="V_2">[42]SLCB!#REF!</definedName>
    <definedName name="V_3" localSheetId="2">[42]SLCB!#REF!</definedName>
    <definedName name="V_3" localSheetId="5">[42]SLCB!#REF!</definedName>
    <definedName name="V_3">[42]SLCB!#REF!</definedName>
    <definedName name="V_4" localSheetId="2">[42]SLCB!#REF!</definedName>
    <definedName name="V_4" localSheetId="5">[42]SLCB!#REF!</definedName>
    <definedName name="V_4">[42]SLCB!#REF!</definedName>
    <definedName name="V_i_ni_l_ng">'[20]he so'!$B$23</definedName>
    <definedName name="v100v">'[34]vua(c)'!$G$8</definedName>
    <definedName name="v75d">'[34]vua(c)'!$G$23</definedName>
    <definedName name="VA" localSheetId="2">[23]ND!#REF!</definedName>
    <definedName name="VA" localSheetId="5">[23]ND!#REF!</definedName>
    <definedName name="VA">[23]ND!#REF!</definedName>
    <definedName name="VAÄT_LIEÄU">"nhandongia"</definedName>
    <definedName name="vai">[192]gVL!$N$61</definedName>
    <definedName name="Value0" localSheetId="7">#REF!</definedName>
    <definedName name="Value0" localSheetId="2">#REF!</definedName>
    <definedName name="Value0" localSheetId="8">#REF!</definedName>
    <definedName name="Value0" localSheetId="5">#REF!</definedName>
    <definedName name="Value0">#REF!</definedName>
    <definedName name="Value1" localSheetId="7">#REF!</definedName>
    <definedName name="Value1" localSheetId="2">#REF!</definedName>
    <definedName name="Value1" localSheetId="8">#REF!</definedName>
    <definedName name="Value1" localSheetId="5">#REF!</definedName>
    <definedName name="Value1">#REF!</definedName>
    <definedName name="Value10" localSheetId="7">#REF!</definedName>
    <definedName name="Value10" localSheetId="2">#REF!</definedName>
    <definedName name="Value10" localSheetId="8">#REF!</definedName>
    <definedName name="Value10" localSheetId="5">#REF!</definedName>
    <definedName name="Value10">#REF!</definedName>
    <definedName name="Value11" localSheetId="7">#REF!</definedName>
    <definedName name="Value11" localSheetId="2">#REF!</definedName>
    <definedName name="Value11" localSheetId="8">#REF!</definedName>
    <definedName name="Value11" localSheetId="5">#REF!</definedName>
    <definedName name="Value11">#REF!</definedName>
    <definedName name="Value12" localSheetId="7">#REF!</definedName>
    <definedName name="Value12" localSheetId="2">#REF!</definedName>
    <definedName name="Value12" localSheetId="8">#REF!</definedName>
    <definedName name="Value12" localSheetId="5">#REF!</definedName>
    <definedName name="Value12">#REF!</definedName>
    <definedName name="Value13" localSheetId="7">#REF!</definedName>
    <definedName name="Value13" localSheetId="2">#REF!</definedName>
    <definedName name="Value13" localSheetId="8">#REF!</definedName>
    <definedName name="Value13" localSheetId="5">#REF!</definedName>
    <definedName name="Value13">#REF!</definedName>
    <definedName name="Value14" localSheetId="7">#REF!</definedName>
    <definedName name="Value14" localSheetId="2">#REF!</definedName>
    <definedName name="Value14" localSheetId="8">#REF!</definedName>
    <definedName name="Value14" localSheetId="5">#REF!</definedName>
    <definedName name="Value14">#REF!</definedName>
    <definedName name="Value15" localSheetId="7">#REF!</definedName>
    <definedName name="Value15" localSheetId="2">#REF!</definedName>
    <definedName name="Value15" localSheetId="8">#REF!</definedName>
    <definedName name="Value15" localSheetId="5">#REF!</definedName>
    <definedName name="Value15">#REF!</definedName>
    <definedName name="Value16" localSheetId="7">#REF!</definedName>
    <definedName name="Value16" localSheetId="2">#REF!</definedName>
    <definedName name="Value16" localSheetId="8">#REF!</definedName>
    <definedName name="Value16" localSheetId="5">#REF!</definedName>
    <definedName name="Value16">#REF!</definedName>
    <definedName name="Value17" localSheetId="7">#REF!</definedName>
    <definedName name="Value17" localSheetId="2">#REF!</definedName>
    <definedName name="Value17" localSheetId="8">#REF!</definedName>
    <definedName name="Value17" localSheetId="5">#REF!</definedName>
    <definedName name="Value17">#REF!</definedName>
    <definedName name="Value18" localSheetId="7">#REF!</definedName>
    <definedName name="Value18" localSheetId="2">#REF!</definedName>
    <definedName name="Value18" localSheetId="8">#REF!</definedName>
    <definedName name="Value18" localSheetId="5">#REF!</definedName>
    <definedName name="Value18">#REF!</definedName>
    <definedName name="Value19" localSheetId="7">#REF!</definedName>
    <definedName name="Value19" localSheetId="2">#REF!</definedName>
    <definedName name="Value19" localSheetId="8">#REF!</definedName>
    <definedName name="Value19" localSheetId="5">#REF!</definedName>
    <definedName name="Value19">#REF!</definedName>
    <definedName name="Value2" localSheetId="7">#REF!</definedName>
    <definedName name="Value2" localSheetId="2">#REF!</definedName>
    <definedName name="Value2" localSheetId="8">#REF!</definedName>
    <definedName name="Value2" localSheetId="5">#REF!</definedName>
    <definedName name="Value2">#REF!</definedName>
    <definedName name="Value20" localSheetId="7">#REF!</definedName>
    <definedName name="Value20" localSheetId="2">#REF!</definedName>
    <definedName name="Value20" localSheetId="8">#REF!</definedName>
    <definedName name="Value20" localSheetId="5">#REF!</definedName>
    <definedName name="Value20">#REF!</definedName>
    <definedName name="Value21" localSheetId="7">#REF!</definedName>
    <definedName name="Value21" localSheetId="2">#REF!</definedName>
    <definedName name="Value21" localSheetId="8">#REF!</definedName>
    <definedName name="Value21" localSheetId="5">#REF!</definedName>
    <definedName name="Value21">#REF!</definedName>
    <definedName name="Value22" localSheetId="7">#REF!</definedName>
    <definedName name="Value22" localSheetId="2">#REF!</definedName>
    <definedName name="Value22" localSheetId="8">#REF!</definedName>
    <definedName name="Value22" localSheetId="5">#REF!</definedName>
    <definedName name="Value22">#REF!</definedName>
    <definedName name="Value23" localSheetId="7">#REF!</definedName>
    <definedName name="Value23" localSheetId="2">#REF!</definedName>
    <definedName name="Value23" localSheetId="8">#REF!</definedName>
    <definedName name="Value23" localSheetId="5">#REF!</definedName>
    <definedName name="Value23">#REF!</definedName>
    <definedName name="Value24" localSheetId="7">#REF!</definedName>
    <definedName name="Value24" localSheetId="2">#REF!</definedName>
    <definedName name="Value24" localSheetId="8">#REF!</definedName>
    <definedName name="Value24" localSheetId="5">#REF!</definedName>
    <definedName name="Value24">#REF!</definedName>
    <definedName name="Value25" localSheetId="7">#REF!</definedName>
    <definedName name="Value25" localSheetId="2">#REF!</definedName>
    <definedName name="Value25" localSheetId="8">#REF!</definedName>
    <definedName name="Value25" localSheetId="5">#REF!</definedName>
    <definedName name="Value25">#REF!</definedName>
    <definedName name="Value26" localSheetId="7">#REF!</definedName>
    <definedName name="Value26" localSheetId="2">#REF!</definedName>
    <definedName name="Value26" localSheetId="8">#REF!</definedName>
    <definedName name="Value26" localSheetId="5">#REF!</definedName>
    <definedName name="Value26">#REF!</definedName>
    <definedName name="Value27" localSheetId="7">#REF!</definedName>
    <definedName name="Value27" localSheetId="2">#REF!</definedName>
    <definedName name="Value27" localSheetId="8">#REF!</definedName>
    <definedName name="Value27" localSheetId="5">#REF!</definedName>
    <definedName name="Value27">#REF!</definedName>
    <definedName name="Value28" localSheetId="7">#REF!</definedName>
    <definedName name="Value28" localSheetId="2">#REF!</definedName>
    <definedName name="Value28" localSheetId="8">#REF!</definedName>
    <definedName name="Value28" localSheetId="5">#REF!</definedName>
    <definedName name="Value28">#REF!</definedName>
    <definedName name="Value29" localSheetId="7">#REF!</definedName>
    <definedName name="Value29" localSheetId="2">#REF!</definedName>
    <definedName name="Value29" localSheetId="8">#REF!</definedName>
    <definedName name="Value29" localSheetId="5">#REF!</definedName>
    <definedName name="Value29">#REF!</definedName>
    <definedName name="Value3" localSheetId="7">#REF!</definedName>
    <definedName name="Value3" localSheetId="2">#REF!</definedName>
    <definedName name="Value3" localSheetId="8">#REF!</definedName>
    <definedName name="Value3" localSheetId="5">#REF!</definedName>
    <definedName name="Value3">#REF!</definedName>
    <definedName name="Value30" localSheetId="7">#REF!</definedName>
    <definedName name="Value30" localSheetId="2">#REF!</definedName>
    <definedName name="Value30" localSheetId="8">#REF!</definedName>
    <definedName name="Value30" localSheetId="5">#REF!</definedName>
    <definedName name="Value30">#REF!</definedName>
    <definedName name="Value31" localSheetId="7">#REF!</definedName>
    <definedName name="Value31" localSheetId="2">#REF!</definedName>
    <definedName name="Value31" localSheetId="8">#REF!</definedName>
    <definedName name="Value31" localSheetId="5">#REF!</definedName>
    <definedName name="Value31">#REF!</definedName>
    <definedName name="Value32" localSheetId="7">#REF!</definedName>
    <definedName name="Value32" localSheetId="2">#REF!</definedName>
    <definedName name="Value32" localSheetId="8">#REF!</definedName>
    <definedName name="Value32" localSheetId="5">#REF!</definedName>
    <definedName name="Value32">#REF!</definedName>
    <definedName name="Value33" localSheetId="7">#REF!</definedName>
    <definedName name="Value33" localSheetId="2">#REF!</definedName>
    <definedName name="Value33" localSheetId="8">#REF!</definedName>
    <definedName name="Value33" localSheetId="5">#REF!</definedName>
    <definedName name="Value33">#REF!</definedName>
    <definedName name="Value34" localSheetId="7">#REF!</definedName>
    <definedName name="Value34" localSheetId="2">#REF!</definedName>
    <definedName name="Value34" localSheetId="8">#REF!</definedName>
    <definedName name="Value34" localSheetId="5">#REF!</definedName>
    <definedName name="Value34">#REF!</definedName>
    <definedName name="Value35" localSheetId="7">#REF!</definedName>
    <definedName name="Value35" localSheetId="2">#REF!</definedName>
    <definedName name="Value35" localSheetId="8">#REF!</definedName>
    <definedName name="Value35" localSheetId="5">#REF!</definedName>
    <definedName name="Value35">#REF!</definedName>
    <definedName name="Value36" localSheetId="7">#REF!</definedName>
    <definedName name="Value36" localSheetId="2">#REF!</definedName>
    <definedName name="Value36" localSheetId="8">#REF!</definedName>
    <definedName name="Value36" localSheetId="5">#REF!</definedName>
    <definedName name="Value36">#REF!</definedName>
    <definedName name="Value37" localSheetId="7">#REF!</definedName>
    <definedName name="Value37" localSheetId="2">#REF!</definedName>
    <definedName name="Value37" localSheetId="8">#REF!</definedName>
    <definedName name="Value37" localSheetId="5">#REF!</definedName>
    <definedName name="Value37">#REF!</definedName>
    <definedName name="Value38" localSheetId="7">#REF!</definedName>
    <definedName name="Value38" localSheetId="2">#REF!</definedName>
    <definedName name="Value38" localSheetId="8">#REF!</definedName>
    <definedName name="Value38" localSheetId="5">#REF!</definedName>
    <definedName name="Value38">#REF!</definedName>
    <definedName name="Value39" localSheetId="7">#REF!</definedName>
    <definedName name="Value39" localSheetId="2">#REF!</definedName>
    <definedName name="Value39" localSheetId="8">#REF!</definedName>
    <definedName name="Value39" localSheetId="5">#REF!</definedName>
    <definedName name="Value39">#REF!</definedName>
    <definedName name="Value4" localSheetId="7">#REF!</definedName>
    <definedName name="Value4" localSheetId="2">#REF!</definedName>
    <definedName name="Value4" localSheetId="8">#REF!</definedName>
    <definedName name="Value4" localSheetId="5">#REF!</definedName>
    <definedName name="Value4">#REF!</definedName>
    <definedName name="Value40" localSheetId="7">#REF!</definedName>
    <definedName name="Value40" localSheetId="2">#REF!</definedName>
    <definedName name="Value40" localSheetId="8">#REF!</definedName>
    <definedName name="Value40" localSheetId="5">#REF!</definedName>
    <definedName name="Value40">#REF!</definedName>
    <definedName name="Value41" localSheetId="7">#REF!</definedName>
    <definedName name="Value41" localSheetId="2">#REF!</definedName>
    <definedName name="Value41" localSheetId="8">#REF!</definedName>
    <definedName name="Value41" localSheetId="5">#REF!</definedName>
    <definedName name="Value41">#REF!</definedName>
    <definedName name="Value42" localSheetId="7">#REF!</definedName>
    <definedName name="Value42" localSheetId="2">#REF!</definedName>
    <definedName name="Value42" localSheetId="8">#REF!</definedName>
    <definedName name="Value42" localSheetId="5">#REF!</definedName>
    <definedName name="Value42">#REF!</definedName>
    <definedName name="Value43" localSheetId="7">#REF!</definedName>
    <definedName name="Value43" localSheetId="2">#REF!</definedName>
    <definedName name="Value43" localSheetId="8">#REF!</definedName>
    <definedName name="Value43" localSheetId="5">#REF!</definedName>
    <definedName name="Value43">#REF!</definedName>
    <definedName name="Value44" localSheetId="7">#REF!</definedName>
    <definedName name="Value44" localSheetId="2">#REF!</definedName>
    <definedName name="Value44" localSheetId="8">#REF!</definedName>
    <definedName name="Value44" localSheetId="5">#REF!</definedName>
    <definedName name="Value44">#REF!</definedName>
    <definedName name="Value45" localSheetId="7">#REF!</definedName>
    <definedName name="Value45" localSheetId="2">#REF!</definedName>
    <definedName name="Value45" localSheetId="8">#REF!</definedName>
    <definedName name="Value45" localSheetId="5">#REF!</definedName>
    <definedName name="Value45">#REF!</definedName>
    <definedName name="Value46" localSheetId="7">#REF!</definedName>
    <definedName name="Value46" localSheetId="2">#REF!</definedName>
    <definedName name="Value46" localSheetId="8">#REF!</definedName>
    <definedName name="Value46" localSheetId="5">#REF!</definedName>
    <definedName name="Value46">#REF!</definedName>
    <definedName name="Value47" localSheetId="7">#REF!</definedName>
    <definedName name="Value47" localSheetId="2">#REF!</definedName>
    <definedName name="Value47" localSheetId="8">#REF!</definedName>
    <definedName name="Value47" localSheetId="5">#REF!</definedName>
    <definedName name="Value47">#REF!</definedName>
    <definedName name="Value48" localSheetId="7">#REF!</definedName>
    <definedName name="Value48" localSheetId="2">#REF!</definedName>
    <definedName name="Value48" localSheetId="8">#REF!</definedName>
    <definedName name="Value48" localSheetId="5">#REF!</definedName>
    <definedName name="Value48">#REF!</definedName>
    <definedName name="Value49" localSheetId="7">#REF!</definedName>
    <definedName name="Value49" localSheetId="2">#REF!</definedName>
    <definedName name="Value49" localSheetId="8">#REF!</definedName>
    <definedName name="Value49" localSheetId="5">#REF!</definedName>
    <definedName name="Value49">#REF!</definedName>
    <definedName name="Value5" localSheetId="7">#REF!</definedName>
    <definedName name="Value5" localSheetId="2">#REF!</definedName>
    <definedName name="Value5" localSheetId="8">#REF!</definedName>
    <definedName name="Value5" localSheetId="5">#REF!</definedName>
    <definedName name="Value5">#REF!</definedName>
    <definedName name="Value50" localSheetId="7">#REF!</definedName>
    <definedName name="Value50" localSheetId="2">#REF!</definedName>
    <definedName name="Value50" localSheetId="8">#REF!</definedName>
    <definedName name="Value50" localSheetId="5">#REF!</definedName>
    <definedName name="Value50">#REF!</definedName>
    <definedName name="Value51" localSheetId="7">#REF!</definedName>
    <definedName name="Value51" localSheetId="2">#REF!</definedName>
    <definedName name="Value51" localSheetId="8">#REF!</definedName>
    <definedName name="Value51" localSheetId="5">#REF!</definedName>
    <definedName name="Value51">#REF!</definedName>
    <definedName name="Value52" localSheetId="7">#REF!</definedName>
    <definedName name="Value52" localSheetId="2">#REF!</definedName>
    <definedName name="Value52" localSheetId="8">#REF!</definedName>
    <definedName name="Value52" localSheetId="5">#REF!</definedName>
    <definedName name="Value52">#REF!</definedName>
    <definedName name="Value53" localSheetId="7">#REF!</definedName>
    <definedName name="Value53" localSheetId="2">#REF!</definedName>
    <definedName name="Value53" localSheetId="8">#REF!</definedName>
    <definedName name="Value53" localSheetId="5">#REF!</definedName>
    <definedName name="Value53">#REF!</definedName>
    <definedName name="Value54" localSheetId="7">#REF!</definedName>
    <definedName name="Value54" localSheetId="2">#REF!</definedName>
    <definedName name="Value54" localSheetId="8">#REF!</definedName>
    <definedName name="Value54" localSheetId="5">#REF!</definedName>
    <definedName name="Value54">#REF!</definedName>
    <definedName name="Value55" localSheetId="7">#REF!</definedName>
    <definedName name="Value55" localSheetId="2">#REF!</definedName>
    <definedName name="Value55" localSheetId="8">#REF!</definedName>
    <definedName name="Value55" localSheetId="5">#REF!</definedName>
    <definedName name="Value55">#REF!</definedName>
    <definedName name="Value6" localSheetId="7">#REF!</definedName>
    <definedName name="Value6" localSheetId="2">#REF!</definedName>
    <definedName name="Value6" localSheetId="8">#REF!</definedName>
    <definedName name="Value6" localSheetId="5">#REF!</definedName>
    <definedName name="Value6">#REF!</definedName>
    <definedName name="Value7" localSheetId="7">#REF!</definedName>
    <definedName name="Value7" localSheetId="2">#REF!</definedName>
    <definedName name="Value7" localSheetId="8">#REF!</definedName>
    <definedName name="Value7" localSheetId="5">#REF!</definedName>
    <definedName name="Value7">#REF!</definedName>
    <definedName name="Value8" localSheetId="7">#REF!</definedName>
    <definedName name="Value8" localSheetId="2">#REF!</definedName>
    <definedName name="Value8" localSheetId="8">#REF!</definedName>
    <definedName name="Value8" localSheetId="5">#REF!</definedName>
    <definedName name="Value8">#REF!</definedName>
    <definedName name="Value9" localSheetId="7">#REF!</definedName>
    <definedName name="Value9" localSheetId="2">#REF!</definedName>
    <definedName name="Value9" localSheetId="8">#REF!</definedName>
    <definedName name="Value9" localSheetId="5">#REF!</definedName>
    <definedName name="Value9">#REF!</definedName>
    <definedName name="VAN" localSheetId="2">[33]CT35!#REF!</definedName>
    <definedName name="VAN" localSheetId="5">[33]CT35!#REF!</definedName>
    <definedName name="VAN">[33]CT35!#REF!</definedName>
    <definedName name="VAN_CHUYEN_DUONG_DAI_DZ0.4KV" localSheetId="7">#REF!</definedName>
    <definedName name="VAN_CHUYEN_DUONG_DAI_DZ0.4KV" localSheetId="2">#REF!</definedName>
    <definedName name="VAN_CHUYEN_DUONG_DAI_DZ0.4KV" localSheetId="8">#REF!</definedName>
    <definedName name="VAN_CHUYEN_DUONG_DAI_DZ0.4KV" localSheetId="5">#REF!</definedName>
    <definedName name="VAN_CHUYEN_DUONG_DAI_DZ0.4KV">#REF!</definedName>
    <definedName name="VAN_CHUYEN_DUONG_DAI_DZ22KV" localSheetId="7">#REF!</definedName>
    <definedName name="VAN_CHUYEN_DUONG_DAI_DZ22KV" localSheetId="2">#REF!</definedName>
    <definedName name="VAN_CHUYEN_DUONG_DAI_DZ22KV" localSheetId="8">#REF!</definedName>
    <definedName name="VAN_CHUYEN_DUONG_DAI_DZ22KV" localSheetId="5">#REF!</definedName>
    <definedName name="VAN_CHUYEN_DUONG_DAI_DZ22KV">#REF!</definedName>
    <definedName name="VAN_CHUYEN_VAT_TU_CHUNG" localSheetId="7">#REF!</definedName>
    <definedName name="VAN_CHUYEN_VAT_TU_CHUNG" localSheetId="2">#REF!</definedName>
    <definedName name="VAN_CHUYEN_VAT_TU_CHUNG" localSheetId="8">#REF!</definedName>
    <definedName name="VAN_CHUYEN_VAT_TU_CHUNG" localSheetId="5">#REF!</definedName>
    <definedName name="VAN_CHUYEN_VAT_TU_CHUNG">#REF!</definedName>
    <definedName name="VAN_TRUNG_CHUYEN_VAT_TU_CHUNG" localSheetId="7">#REF!</definedName>
    <definedName name="VAN_TRUNG_CHUYEN_VAT_TU_CHUNG" localSheetId="2">#REF!</definedName>
    <definedName name="VAN_TRUNG_CHUYEN_VAT_TU_CHUNG" localSheetId="8">#REF!</definedName>
    <definedName name="VAN_TRUNG_CHUYEN_VAT_TU_CHUNG" localSheetId="5">#REF!</definedName>
    <definedName name="VAN_TRUNG_CHUYEN_VAT_TU_CHUNG">#REF!</definedName>
    <definedName name="vanchuyen" localSheetId="7">#REF!</definedName>
    <definedName name="vanchuyen" localSheetId="2">#REF!</definedName>
    <definedName name="vanchuyen" localSheetId="8">#REF!</definedName>
    <definedName name="vanchuyen" localSheetId="5">#REF!</definedName>
    <definedName name="vanchuyen">#REF!</definedName>
    <definedName name="vanchuyencoc">'[56]Gia vat tu'!$E$53</definedName>
    <definedName name="vankhuon">'[49]Gia vat tu'!$D$38</definedName>
    <definedName name="VARIINST" localSheetId="7">#REF!</definedName>
    <definedName name="VARIINST" localSheetId="2">#REF!</definedName>
    <definedName name="VARIINST" localSheetId="8">#REF!</definedName>
    <definedName name="VARIINST" localSheetId="5">#REF!</definedName>
    <definedName name="VARIINST">#REF!</definedName>
    <definedName name="VARIPURC" localSheetId="7">#REF!</definedName>
    <definedName name="VARIPURC" localSheetId="2">#REF!</definedName>
    <definedName name="VARIPURC" localSheetId="8">#REF!</definedName>
    <definedName name="VARIPURC" localSheetId="5">#REF!</definedName>
    <definedName name="VARIPURC">#REF!</definedName>
    <definedName name="vat" localSheetId="7">#REF!</definedName>
    <definedName name="vat" localSheetId="2">#REF!</definedName>
    <definedName name="vat" localSheetId="8">#REF!</definedName>
    <definedName name="vat" localSheetId="5">#REF!</definedName>
    <definedName name="vat">#REF!</definedName>
    <definedName name="VAT_04" localSheetId="7">#REF!</definedName>
    <definedName name="VAT_04" localSheetId="2">#REF!</definedName>
    <definedName name="VAT_04" localSheetId="8">#REF!</definedName>
    <definedName name="VAT_04" localSheetId="5">#REF!</definedName>
    <definedName name="VAT_04">#REF!</definedName>
    <definedName name="VAT_22" localSheetId="2">[147]DZ22!#REF!</definedName>
    <definedName name="VAT_22" localSheetId="5">[147]DZ22!#REF!</definedName>
    <definedName name="VAT_22">[147]DZ22!#REF!</definedName>
    <definedName name="VAT_35" localSheetId="7">#REF!</definedName>
    <definedName name="VAT_35" localSheetId="2">#REF!</definedName>
    <definedName name="VAT_35" localSheetId="8">#REF!</definedName>
    <definedName name="VAT_35" localSheetId="5">#REF!</definedName>
    <definedName name="VAT_35">#REF!</definedName>
    <definedName name="VAT_Cto" localSheetId="7">#REF!</definedName>
    <definedName name="VAT_Cto" localSheetId="2">#REF!</definedName>
    <definedName name="VAT_Cto" localSheetId="8">#REF!</definedName>
    <definedName name="VAT_Cto" localSheetId="5">#REF!</definedName>
    <definedName name="VAT_Cto">#REF!</definedName>
    <definedName name="VAT_LIEU_DEN_CHAN_CONG_TRINH" localSheetId="7">#REF!</definedName>
    <definedName name="VAT_LIEU_DEN_CHAN_CONG_TRINH" localSheetId="2">#REF!</definedName>
    <definedName name="VAT_LIEU_DEN_CHAN_CONG_TRINH" localSheetId="8">#REF!</definedName>
    <definedName name="VAT_LIEU_DEN_CHAN_CONG_TRINH" localSheetId="5">#REF!</definedName>
    <definedName name="VAT_LIEU_DEN_CHAN_CONG_TRINH">#REF!</definedName>
    <definedName name="vat_lieu_KVIII" localSheetId="7">#REF!</definedName>
    <definedName name="vat_lieu_KVIII" localSheetId="2">#REF!</definedName>
    <definedName name="vat_lieu_KVIII" localSheetId="8">#REF!</definedName>
    <definedName name="vat_lieu_KVIII" localSheetId="5">#REF!</definedName>
    <definedName name="vat_lieu_KVIII">#REF!</definedName>
    <definedName name="VAT_TB" localSheetId="7">#REF!</definedName>
    <definedName name="VAT_TB" localSheetId="2">#REF!</definedName>
    <definedName name="VAT_TB" localSheetId="8">#REF!</definedName>
    <definedName name="VAT_TB" localSheetId="5">#REF!</definedName>
    <definedName name="VAT_TB">#REF!</definedName>
    <definedName name="VAT_TBA" localSheetId="7">#REF!</definedName>
    <definedName name="VAT_TBA" localSheetId="2">#REF!</definedName>
    <definedName name="VAT_TBA" localSheetId="8">#REF!</definedName>
    <definedName name="VAT_TBA" localSheetId="5">#REF!</definedName>
    <definedName name="VAT_TBA">#REF!</definedName>
    <definedName name="VAT_XLTBA" localSheetId="7">#REF!</definedName>
    <definedName name="VAT_XLTBA" localSheetId="2">#REF!</definedName>
    <definedName name="VAT_XLTBA" localSheetId="8">#REF!</definedName>
    <definedName name="VAT_XLTBA" localSheetId="5">#REF!</definedName>
    <definedName name="VAT_XLTBA">#REF!</definedName>
    <definedName name="VATM" localSheetId="7" hidden="1">{"'Sheet1'!$L$16"}</definedName>
    <definedName name="VATM" localSheetId="2" hidden="1">{"'Sheet1'!$L$16"}</definedName>
    <definedName name="VATM" localSheetId="8" hidden="1">{"'Sheet1'!$L$16"}</definedName>
    <definedName name="VATM" hidden="1">{"'Sheet1'!$L$16"}</definedName>
    <definedName name="Vattu" localSheetId="7">#REF!</definedName>
    <definedName name="Vattu" localSheetId="2">#REF!</definedName>
    <definedName name="Vattu" localSheetId="8">#REF!</definedName>
    <definedName name="Vattu" localSheetId="5">#REF!</definedName>
    <definedName name="Vattu">#REF!</definedName>
    <definedName name="vbtchongnuocm300" localSheetId="7">#REF!</definedName>
    <definedName name="vbtchongnuocm300" localSheetId="2">#REF!</definedName>
    <definedName name="vbtchongnuocm300" localSheetId="8">#REF!</definedName>
    <definedName name="vbtchongnuocm300" localSheetId="5">#REF!</definedName>
    <definedName name="vbtchongnuocm300">#REF!</definedName>
    <definedName name="vbtm150" localSheetId="7">#REF!</definedName>
    <definedName name="vbtm150" localSheetId="2">#REF!</definedName>
    <definedName name="vbtm150" localSheetId="8">#REF!</definedName>
    <definedName name="vbtm150" localSheetId="5">#REF!</definedName>
    <definedName name="vbtm150">#REF!</definedName>
    <definedName name="vbtm300" localSheetId="7">#REF!</definedName>
    <definedName name="vbtm300" localSheetId="2">#REF!</definedName>
    <definedName name="vbtm300" localSheetId="8">#REF!</definedName>
    <definedName name="vbtm300" localSheetId="5">#REF!</definedName>
    <definedName name="vbtm300">#REF!</definedName>
    <definedName name="vbtm400" localSheetId="7">#REF!</definedName>
    <definedName name="vbtm400" localSheetId="2">#REF!</definedName>
    <definedName name="vbtm400" localSheetId="8">#REF!</definedName>
    <definedName name="vbtm400" localSheetId="5">#REF!</definedName>
    <definedName name="vbtm400">#REF!</definedName>
    <definedName name="VC" localSheetId="7">#REF!</definedName>
    <definedName name="VC" localSheetId="2">#REF!</definedName>
    <definedName name="VC" localSheetId="8">#REF!</definedName>
    <definedName name="VC" localSheetId="5">#REF!</definedName>
    <definedName name="VC">#REF!</definedName>
    <definedName name="vc3." localSheetId="2">'[193]Chi tiet'!#REF!</definedName>
    <definedName name="vc3." localSheetId="5">'[193]Chi tiet'!#REF!</definedName>
    <definedName name="vc3.">'[193]Chi tiet'!#REF!</definedName>
    <definedName name="vca" localSheetId="2">'[193]Chi tiet'!#REF!</definedName>
    <definedName name="vca" localSheetId="5">'[193]Chi tiet'!#REF!</definedName>
    <definedName name="vca">'[193]Chi tiet'!#REF!</definedName>
    <definedName name="vcc" localSheetId="7">#REF!</definedName>
    <definedName name="vcc" localSheetId="2">#REF!</definedName>
    <definedName name="vcc" localSheetId="8">#REF!</definedName>
    <definedName name="vcc" localSheetId="5">#REF!</definedName>
    <definedName name="vcc">#REF!</definedName>
    <definedName name="vccatv" localSheetId="7">#REF!</definedName>
    <definedName name="vccatv" localSheetId="2">#REF!</definedName>
    <definedName name="vccatv" localSheetId="8">#REF!</definedName>
    <definedName name="vccatv" localSheetId="5">#REF!</definedName>
    <definedName name="vccatv">#REF!</definedName>
    <definedName name="vccot" localSheetId="7">#REF!</definedName>
    <definedName name="vccot" localSheetId="2">#REF!</definedName>
    <definedName name="vccot" localSheetId="8">#REF!</definedName>
    <definedName name="vccot" localSheetId="5">#REF!</definedName>
    <definedName name="vccot">#REF!</definedName>
    <definedName name="vccot." localSheetId="2">'[193]Chi tiet'!#REF!</definedName>
    <definedName name="vccot." localSheetId="5">'[193]Chi tiet'!#REF!</definedName>
    <definedName name="vccot.">'[193]Chi tiet'!#REF!</definedName>
    <definedName name="vccott" localSheetId="7">#REF!</definedName>
    <definedName name="vccott" localSheetId="2">#REF!</definedName>
    <definedName name="vccott" localSheetId="8">#REF!</definedName>
    <definedName name="vccott" localSheetId="5">#REF!</definedName>
    <definedName name="vccott">#REF!</definedName>
    <definedName name="vccottt" localSheetId="7">#REF!</definedName>
    <definedName name="vccottt" localSheetId="2">#REF!</definedName>
    <definedName name="vccottt" localSheetId="8">#REF!</definedName>
    <definedName name="vccottt" localSheetId="5">#REF!</definedName>
    <definedName name="vccottt">#REF!</definedName>
    <definedName name="vcd" localSheetId="7">#REF!</definedName>
    <definedName name="vcd" localSheetId="2">#REF!</definedName>
    <definedName name="vcd" localSheetId="8">#REF!</definedName>
    <definedName name="vcd" localSheetId="5">#REF!</definedName>
    <definedName name="vcd">#REF!</definedName>
    <definedName name="vcda" localSheetId="7">#REF!</definedName>
    <definedName name="vcda" localSheetId="2">#REF!</definedName>
    <definedName name="vcda" localSheetId="8">#REF!</definedName>
    <definedName name="vcda" localSheetId="5">#REF!</definedName>
    <definedName name="vcda">#REF!</definedName>
    <definedName name="vcdatc2" localSheetId="7">#REF!</definedName>
    <definedName name="vcdatc2" localSheetId="2">#REF!</definedName>
    <definedName name="vcdatc2" localSheetId="8">#REF!</definedName>
    <definedName name="vcdatc2" localSheetId="5">#REF!</definedName>
    <definedName name="vcdatc2">#REF!</definedName>
    <definedName name="vcdatc3" localSheetId="7">#REF!</definedName>
    <definedName name="vcdatc3" localSheetId="2">#REF!</definedName>
    <definedName name="vcdatc3" localSheetId="8">#REF!</definedName>
    <definedName name="vcdatc3" localSheetId="5">#REF!</definedName>
    <definedName name="vcdatc3">#REF!</definedName>
    <definedName name="vcday" localSheetId="7">#REF!</definedName>
    <definedName name="vcday" localSheetId="2">#REF!</definedName>
    <definedName name="vcday" localSheetId="8">#REF!</definedName>
    <definedName name="vcday" localSheetId="5">#REF!</definedName>
    <definedName name="vcday">#REF!</definedName>
    <definedName name="vcdc" localSheetId="7">#REF!</definedName>
    <definedName name="vcdc" localSheetId="2">#REF!</definedName>
    <definedName name="vcdc" localSheetId="8">#REF!</definedName>
    <definedName name="vcdc" localSheetId="5">#REF!</definedName>
    <definedName name="vcdc">#REF!</definedName>
    <definedName name="vcdc." localSheetId="2">'[193]Chi tiet'!#REF!</definedName>
    <definedName name="vcdc." localSheetId="5">'[193]Chi tiet'!#REF!</definedName>
    <definedName name="vcdc.">'[193]Chi tiet'!#REF!</definedName>
    <definedName name="vcdctc" localSheetId="7">#REF!</definedName>
    <definedName name="vcdctc" localSheetId="2">#REF!</definedName>
    <definedName name="vcdctc" localSheetId="8">#REF!</definedName>
    <definedName name="vcdctc" localSheetId="5">#REF!</definedName>
    <definedName name="vcdctc">#REF!</definedName>
    <definedName name="VCDD3p" localSheetId="2">'[5]KPVC-BD '!#REF!</definedName>
    <definedName name="VCDD3p" localSheetId="5">'[5]KPVC-BD '!#REF!</definedName>
    <definedName name="VCDD3p">'[5]KPVC-BD '!#REF!</definedName>
    <definedName name="vcg" localSheetId="7">#REF!</definedName>
    <definedName name="vcg" localSheetId="2">#REF!</definedName>
    <definedName name="vcg" localSheetId="8">#REF!</definedName>
    <definedName name="vcg" localSheetId="5">#REF!</definedName>
    <definedName name="vcg">#REF!</definedName>
    <definedName name="vcgo" localSheetId="7">#REF!</definedName>
    <definedName name="vcgo" localSheetId="2">#REF!</definedName>
    <definedName name="vcgo" localSheetId="8">#REF!</definedName>
    <definedName name="vcgo" localSheetId="5">#REF!</definedName>
    <definedName name="vcgo">#REF!</definedName>
    <definedName name="VCHT" localSheetId="7">#REF!</definedName>
    <definedName name="VCHT" localSheetId="2">#REF!</definedName>
    <definedName name="VCHT" localSheetId="8">#REF!</definedName>
    <definedName name="VCHT" localSheetId="5">#REF!</definedName>
    <definedName name="VCHT">#REF!</definedName>
    <definedName name="Vci" localSheetId="2">[15]Girder!#REF!</definedName>
    <definedName name="Vci" localSheetId="5">[15]Girder!#REF!</definedName>
    <definedName name="Vci">[15]Girder!#REF!</definedName>
    <definedName name="vcn" localSheetId="7">#REF!</definedName>
    <definedName name="vcn" localSheetId="2">#REF!</definedName>
    <definedName name="vcn" localSheetId="8">#REF!</definedName>
    <definedName name="vcn" localSheetId="5">#REF!</definedName>
    <definedName name="vcn">#REF!</definedName>
    <definedName name="vcoto" localSheetId="7" hidden="1">{"'Sheet1'!$L$16"}</definedName>
    <definedName name="vcoto" localSheetId="2" hidden="1">{"'Sheet1'!$L$16"}</definedName>
    <definedName name="vcoto" localSheetId="8" hidden="1">{"'Sheet1'!$L$16"}</definedName>
    <definedName name="vcoto" hidden="1">{"'Sheet1'!$L$16"}</definedName>
    <definedName name="vcpk" localSheetId="7">#REF!</definedName>
    <definedName name="vcpk" localSheetId="2">#REF!</definedName>
    <definedName name="vcpk" localSheetId="8">#REF!</definedName>
    <definedName name="vcpk" localSheetId="5">#REF!</definedName>
    <definedName name="vcpk">#REF!</definedName>
    <definedName name="vcsu" localSheetId="7">#REF!</definedName>
    <definedName name="vcsu" localSheetId="2">#REF!</definedName>
    <definedName name="vcsu" localSheetId="8">#REF!</definedName>
    <definedName name="vcsu" localSheetId="5">#REF!</definedName>
    <definedName name="vcsu">#REF!</definedName>
    <definedName name="vct" localSheetId="7">#REF!</definedName>
    <definedName name="vct" localSheetId="2">#REF!</definedName>
    <definedName name="vct" localSheetId="8">#REF!</definedName>
    <definedName name="vct" localSheetId="5">#REF!</definedName>
    <definedName name="vct">#REF!</definedName>
    <definedName name="vctb" localSheetId="7">#REF!</definedName>
    <definedName name="vctb" localSheetId="2">#REF!</definedName>
    <definedName name="vctb" localSheetId="8">#REF!</definedName>
    <definedName name="vctb" localSheetId="5">#REF!</definedName>
    <definedName name="vctb">#REF!</definedName>
    <definedName name="vctmong" localSheetId="7">#REF!</definedName>
    <definedName name="vctmong" localSheetId="2">#REF!</definedName>
    <definedName name="vctmong" localSheetId="8">#REF!</definedName>
    <definedName name="vctmong" localSheetId="5">#REF!</definedName>
    <definedName name="vctmong">#REF!</definedName>
    <definedName name="vctre" localSheetId="7">#REF!</definedName>
    <definedName name="vctre" localSheetId="2">#REF!</definedName>
    <definedName name="vctre" localSheetId="8">#REF!</definedName>
    <definedName name="vctre" localSheetId="5">#REF!</definedName>
    <definedName name="vctre">#REF!</definedName>
    <definedName name="VCTT" localSheetId="7">#REF!</definedName>
    <definedName name="VCTT" localSheetId="2">#REF!</definedName>
    <definedName name="VCTT" localSheetId="8">#REF!</definedName>
    <definedName name="VCTT" localSheetId="5">#REF!</definedName>
    <definedName name="VCTT">#REF!</definedName>
    <definedName name="VCVBT1" localSheetId="2">#REF!</definedName>
    <definedName name="VCVBT1" localSheetId="5">#REF!</definedName>
    <definedName name="VCVBT1">#REF!</definedName>
    <definedName name="VCVBT2" localSheetId="2">#REF!</definedName>
    <definedName name="VCVBT2" localSheetId="5">#REF!</definedName>
    <definedName name="VCVBT2">#REF!</definedName>
    <definedName name="Vcw" localSheetId="2">[15]Girder!#REF!</definedName>
    <definedName name="Vcw" localSheetId="5">[15]Girder!#REF!</definedName>
    <definedName name="Vcw">[15]Girder!#REF!</definedName>
    <definedName name="vcxa">[121]TT04!$J$20</definedName>
    <definedName name="vcxi" localSheetId="7">#REF!</definedName>
    <definedName name="vcxi" localSheetId="2">#REF!</definedName>
    <definedName name="vcxi" localSheetId="8">#REF!</definedName>
    <definedName name="vcxi" localSheetId="5">#REF!</definedName>
    <definedName name="vcxi">#REF!</definedName>
    <definedName name="vcxm" localSheetId="7">#REF!</definedName>
    <definedName name="vcxm" localSheetId="2">#REF!</definedName>
    <definedName name="vcxm" localSheetId="8">#REF!</definedName>
    <definedName name="vcxm" localSheetId="5">#REF!</definedName>
    <definedName name="vcxm">#REF!</definedName>
    <definedName name="vd" localSheetId="7">#REF!</definedName>
    <definedName name="vd" localSheetId="2">#REF!</definedName>
    <definedName name="vd" localSheetId="8">#REF!</definedName>
    <definedName name="vd" localSheetId="5">#REF!</definedName>
    <definedName name="vd">#REF!</definedName>
    <definedName name="vd3p" localSheetId="7">#REF!</definedName>
    <definedName name="vd3p" localSheetId="2">#REF!</definedName>
    <definedName name="vd3p" localSheetId="8">#REF!</definedName>
    <definedName name="vd3p" localSheetId="5">#REF!</definedName>
    <definedName name="vd3p">#REF!</definedName>
    <definedName name="vdkt">[74]gVL!$Q$55</definedName>
    <definedName name="Vf" localSheetId="2">[15]Girder!#REF!</definedName>
    <definedName name="Vf" localSheetId="5">[15]Girder!#REF!</definedName>
    <definedName name="Vf">[15]Girder!#REF!</definedName>
    <definedName name="vgk" localSheetId="7">#REF!</definedName>
    <definedName name="vgk" localSheetId="2">#REF!</definedName>
    <definedName name="vgk" localSheetId="8">#REF!</definedName>
    <definedName name="vgk" localSheetId="5">#REF!</definedName>
    <definedName name="vgk">#REF!</definedName>
    <definedName name="vgt" localSheetId="7">#REF!</definedName>
    <definedName name="vgt" localSheetId="2">#REF!</definedName>
    <definedName name="vgt" localSheetId="8">#REF!</definedName>
    <definedName name="vgt" localSheetId="5">#REF!</definedName>
    <definedName name="vgt">#REF!</definedName>
    <definedName name="Vi" localSheetId="2">[15]Girder!#REF!</definedName>
    <definedName name="Vi" localSheetId="5">[15]Girder!#REF!</definedName>
    <definedName name="Vi">[15]Girder!#REF!</definedName>
    <definedName name="Viet" localSheetId="7" hidden="1">{"'Sheet1'!$L$16"}</definedName>
    <definedName name="Viet" localSheetId="2" hidden="1">{"'Sheet1'!$L$16"}</definedName>
    <definedName name="Viet" localSheetId="8" hidden="1">{"'Sheet1'!$L$16"}</definedName>
    <definedName name="Viet" hidden="1">{"'Sheet1'!$L$16"}</definedName>
    <definedName name="Vietri" localSheetId="2">[61]TTVanChuyen!#REF!</definedName>
    <definedName name="Vietri" localSheetId="5">[61]TTVanChuyen!#REF!</definedName>
    <definedName name="Vietri">[61]TTVanChuyen!#REF!</definedName>
    <definedName name="vkcauthang" localSheetId="7">#REF!</definedName>
    <definedName name="vkcauthang" localSheetId="2">#REF!</definedName>
    <definedName name="vkcauthang" localSheetId="8">#REF!</definedName>
    <definedName name="vkcauthang" localSheetId="5">#REF!</definedName>
    <definedName name="vkcauthang">#REF!</definedName>
    <definedName name="vksan" localSheetId="7">#REF!</definedName>
    <definedName name="vksan" localSheetId="2">#REF!</definedName>
    <definedName name="vksan" localSheetId="8">#REF!</definedName>
    <definedName name="vksan" localSheetId="5">#REF!</definedName>
    <definedName name="vksan">#REF!</definedName>
    <definedName name="vl" localSheetId="7">#REF!</definedName>
    <definedName name="vl" localSheetId="2">#REF!</definedName>
    <definedName name="vl" localSheetId="8">#REF!</definedName>
    <definedName name="vl" localSheetId="5">#REF!</definedName>
    <definedName name="vl">#REF!</definedName>
    <definedName name="VL.M10.1" localSheetId="2">'[72]Giai trinh'!#REF!</definedName>
    <definedName name="VL.M10.1" localSheetId="5">'[72]Giai trinh'!#REF!</definedName>
    <definedName name="VL.M10.1">'[72]Giai trinh'!#REF!</definedName>
    <definedName name="VL.M10.2" localSheetId="2">'[72]Giai trinh'!#REF!</definedName>
    <definedName name="VL.M10.2" localSheetId="5">'[72]Giai trinh'!#REF!</definedName>
    <definedName name="VL.M10.2">'[72]Giai trinh'!#REF!</definedName>
    <definedName name="VL.MDT" localSheetId="2">'[72]Giai trinh'!#REF!</definedName>
    <definedName name="VL.MDT" localSheetId="5">'[72]Giai trinh'!#REF!</definedName>
    <definedName name="VL.MDT">'[72]Giai trinh'!#REF!</definedName>
    <definedName name="vl1p" localSheetId="7">#REF!</definedName>
    <definedName name="vl1p" localSheetId="2">#REF!</definedName>
    <definedName name="vl1p" localSheetId="8">#REF!</definedName>
    <definedName name="vl1p" localSheetId="5">#REF!</definedName>
    <definedName name="vl1p">#REF!</definedName>
    <definedName name="vl3p" localSheetId="7">#REF!</definedName>
    <definedName name="vl3p" localSheetId="2">#REF!</definedName>
    <definedName name="vl3p" localSheetId="8">#REF!</definedName>
    <definedName name="vl3p" localSheetId="5">#REF!</definedName>
    <definedName name="vl3p">#REF!</definedName>
    <definedName name="VLBS">#N/A</definedName>
    <definedName name="Vlcap0.7" localSheetId="7">#REF!</definedName>
    <definedName name="Vlcap0.7" localSheetId="2">#REF!</definedName>
    <definedName name="Vlcap0.7" localSheetId="8">#REF!</definedName>
    <definedName name="Vlcap0.7" localSheetId="5">#REF!</definedName>
    <definedName name="Vlcap0.7">#REF!</definedName>
    <definedName name="VLcap1" localSheetId="7">#REF!</definedName>
    <definedName name="VLcap1" localSheetId="2">#REF!</definedName>
    <definedName name="VLcap1" localSheetId="8">#REF!</definedName>
    <definedName name="VLcap1" localSheetId="5">#REF!</definedName>
    <definedName name="VLcap1">#REF!</definedName>
    <definedName name="VLCT3p" localSheetId="7">#REF!</definedName>
    <definedName name="VLCT3p" localSheetId="2">#REF!</definedName>
    <definedName name="VLCT3p" localSheetId="8">#REF!</definedName>
    <definedName name="VLCT3p" localSheetId="5">#REF!</definedName>
    <definedName name="VLCT3p">#REF!</definedName>
    <definedName name="vldd" localSheetId="2">'[5]TH XL'!#REF!</definedName>
    <definedName name="vldd" localSheetId="5">'[5]TH XL'!#REF!</definedName>
    <definedName name="vldd">'[5]TH XL'!#REF!</definedName>
    <definedName name="vldg" localSheetId="7">#REF!</definedName>
    <definedName name="vldg" localSheetId="2">#REF!</definedName>
    <definedName name="vldg" localSheetId="8">#REF!</definedName>
    <definedName name="vldg" localSheetId="5">#REF!</definedName>
    <definedName name="vldg">#REF!</definedName>
    <definedName name="vldn400" localSheetId="7">#REF!</definedName>
    <definedName name="vldn400" localSheetId="2">#REF!</definedName>
    <definedName name="vldn400" localSheetId="8">#REF!</definedName>
    <definedName name="vldn400" localSheetId="5">#REF!</definedName>
    <definedName name="vldn400">#REF!</definedName>
    <definedName name="vldn600" localSheetId="7">#REF!</definedName>
    <definedName name="vldn600" localSheetId="2">#REF!</definedName>
    <definedName name="vldn600" localSheetId="8">#REF!</definedName>
    <definedName name="vldn600" localSheetId="5">#REF!</definedName>
    <definedName name="vldn600">#REF!</definedName>
    <definedName name="VLHC">[5]TNHCHINH!$I$38</definedName>
    <definedName name="VLIEU" localSheetId="7">#REF!</definedName>
    <definedName name="VLIEU" localSheetId="2">#REF!</definedName>
    <definedName name="VLIEU" localSheetId="8">#REF!</definedName>
    <definedName name="VLIEU" localSheetId="5">#REF!</definedName>
    <definedName name="VLIEU">#REF!</definedName>
    <definedName name="VLKday" localSheetId="7">#REF!</definedName>
    <definedName name="VLKday" localSheetId="2">#REF!</definedName>
    <definedName name="VLKday" localSheetId="8">#REF!</definedName>
    <definedName name="VLKday" localSheetId="5">#REF!</definedName>
    <definedName name="VLKday">#REF!</definedName>
    <definedName name="VLM" localSheetId="7">#REF!</definedName>
    <definedName name="VLM" localSheetId="2">#REF!</definedName>
    <definedName name="VLM" localSheetId="8">#REF!</definedName>
    <definedName name="VLM" localSheetId="5">#REF!</definedName>
    <definedName name="VLM">#REF!</definedName>
    <definedName name="vlp">'[20]he so'!$B$1</definedName>
    <definedName name="vltr" localSheetId="2">'[5]TH XL'!#REF!</definedName>
    <definedName name="vltr" localSheetId="5">'[5]TH XL'!#REF!</definedName>
    <definedName name="vltr">'[5]TH XL'!#REF!</definedName>
    <definedName name="vltram" localSheetId="7">#REF!</definedName>
    <definedName name="vltram" localSheetId="2">#REF!</definedName>
    <definedName name="vltram" localSheetId="8">#REF!</definedName>
    <definedName name="vltram" localSheetId="5">#REF!</definedName>
    <definedName name="vltram">#REF!</definedName>
    <definedName name="VLxaydung" localSheetId="7">#REF!</definedName>
    <definedName name="VLxaydung" localSheetId="2">#REF!</definedName>
    <definedName name="VLxaydung" localSheetId="8">#REF!</definedName>
    <definedName name="VLxaydung" localSheetId="5">#REF!</definedName>
    <definedName name="VLxaydung">#REF!</definedName>
    <definedName name="vm" localSheetId="2">[42]SLCB!#REF!</definedName>
    <definedName name="vm" localSheetId="5">[42]SLCB!#REF!</definedName>
    <definedName name="vm">[42]SLCB!#REF!</definedName>
    <definedName name="vm1." localSheetId="2">[42]SLCB!#REF!</definedName>
    <definedName name="vm1." localSheetId="5">[42]SLCB!#REF!</definedName>
    <definedName name="vm1.">[42]SLCB!#REF!</definedName>
    <definedName name="vm2." localSheetId="2">[42]SLCB!#REF!</definedName>
    <definedName name="vm2." localSheetId="5">[42]SLCB!#REF!</definedName>
    <definedName name="vm2.">[42]SLCB!#REF!</definedName>
    <definedName name="vn1." localSheetId="2">[42]SLCB!#REF!</definedName>
    <definedName name="vn1." localSheetId="5">[42]SLCB!#REF!</definedName>
    <definedName name="vn1.">[42]SLCB!#REF!</definedName>
    <definedName name="vn2." localSheetId="2">[42]SLCB!#REF!</definedName>
    <definedName name="vn2." localSheetId="5">[42]SLCB!#REF!</definedName>
    <definedName name="vn2.">[42]SLCB!#REF!</definedName>
    <definedName name="voi" localSheetId="2">'[194]Gia vat tu'!#REF!</definedName>
    <definedName name="voi" localSheetId="5">'[194]Gia vat tu'!#REF!</definedName>
    <definedName name="voi">'[194]Gia vat tu'!#REF!</definedName>
    <definedName name="Von.KL" localSheetId="7">#REF!</definedName>
    <definedName name="Von.KL" localSheetId="2">#REF!</definedName>
    <definedName name="Von.KL" localSheetId="8">#REF!</definedName>
    <definedName name="Von.KL" localSheetId="5">#REF!</definedName>
    <definedName name="Von.KL">#REF!</definedName>
    <definedName name="Von_dau_tu_thuan">'[62]Co so'!$C$10</definedName>
    <definedName name="VON_KEODAI" localSheetId="7">#REF!</definedName>
    <definedName name="VON_KEODAI" localSheetId="2">#REF!</definedName>
    <definedName name="VON_KEODAI" localSheetId="8">#REF!</definedName>
    <definedName name="VON_KEODAI" localSheetId="5">#REF!</definedName>
    <definedName name="VON_KEODAI">#REF!</definedName>
    <definedName name="VON_KHAC">'[128]Bieu I - 1_NS tinh LIVE'!$BB:$BB</definedName>
    <definedName name="VON_NAMNAY">'[128]Bieu I - 1_NS tinh LIVE'!$Z:$Z</definedName>
    <definedName name="VONLUYKE">'[128]Bieu I - 1_NS tinh LIVE'!$Q:$Q</definedName>
    <definedName name="Vp" localSheetId="2">[15]Girder!#REF!</definedName>
    <definedName name="Vp" localSheetId="5">[15]Girder!#REF!</definedName>
    <definedName name="Vp">[15]Girder!#REF!</definedName>
    <definedName name="Vr">'[44]B-B'!$F$59</definedName>
    <definedName name="vr3p" localSheetId="7">#REF!</definedName>
    <definedName name="vr3p" localSheetId="2">#REF!</definedName>
    <definedName name="vr3p" localSheetId="8">#REF!</definedName>
    <definedName name="vr3p" localSheetId="5">#REF!</definedName>
    <definedName name="vr3p">#REF!</definedName>
    <definedName name="Vs" localSheetId="2">[15]Girder!#REF!</definedName>
    <definedName name="Vs" localSheetId="5">[15]Girder!#REF!</definedName>
    <definedName name="Vs">[15]Girder!#REF!</definedName>
    <definedName name="vt1pbs" localSheetId="2">'[5]lam-moi'!#REF!</definedName>
    <definedName name="vt1pbs" localSheetId="5">'[5]lam-moi'!#REF!</definedName>
    <definedName name="vt1pbs">'[5]lam-moi'!#REF!</definedName>
    <definedName name="vtbs" localSheetId="2">'[5]lam-moi'!#REF!</definedName>
    <definedName name="vtbs" localSheetId="5">'[5]lam-moi'!#REF!</definedName>
    <definedName name="vtbs">'[5]lam-moi'!#REF!</definedName>
    <definedName name="vtu" localSheetId="7">#REF!</definedName>
    <definedName name="vtu" localSheetId="2">#REF!</definedName>
    <definedName name="vtu" localSheetId="8">#REF!</definedName>
    <definedName name="vtu" localSheetId="5">#REF!</definedName>
    <definedName name="vtu">#REF!</definedName>
    <definedName name="Vu" localSheetId="7">#REF!</definedName>
    <definedName name="Vu" localSheetId="2">#REF!</definedName>
    <definedName name="Vu" localSheetId="8">#REF!</definedName>
    <definedName name="Vu" localSheetId="5">#REF!</definedName>
    <definedName name="Vu">#REF!</definedName>
    <definedName name="Vu_" localSheetId="7">#REF!</definedName>
    <definedName name="Vu_" localSheetId="2">#REF!</definedName>
    <definedName name="Vu_" localSheetId="8">#REF!</definedName>
    <definedName name="Vu_" localSheetId="5">#REF!</definedName>
    <definedName name="Vu_">#REF!</definedName>
    <definedName name="Vua" localSheetId="7">#REF!</definedName>
    <definedName name="Vua" localSheetId="2">#REF!</definedName>
    <definedName name="Vua" localSheetId="8">#REF!</definedName>
    <definedName name="Vua" localSheetId="5">#REF!</definedName>
    <definedName name="Vua">#REF!</definedName>
    <definedName name="vua_75" localSheetId="2">[195]dongia!#REF!</definedName>
    <definedName name="vua_75" localSheetId="5">[195]dongia!#REF!</definedName>
    <definedName name="vua_75">[195]dongia!#REF!</definedName>
    <definedName name="VuaBT" localSheetId="7">#REF!</definedName>
    <definedName name="VuaBT" localSheetId="2">#REF!</definedName>
    <definedName name="VuaBT" localSheetId="8">#REF!</definedName>
    <definedName name="VuaBT" localSheetId="5">#REF!</definedName>
    <definedName name="VuaBT">#REF!</definedName>
    <definedName name="vung" localSheetId="7">#REF!</definedName>
    <definedName name="vung" localSheetId="2">#REF!</definedName>
    <definedName name="vung" localSheetId="8">#REF!</definedName>
    <definedName name="vung" localSheetId="5">#REF!</definedName>
    <definedName name="vung">#REF!</definedName>
    <definedName name="VX" localSheetId="2">[15]Girder!#REF!</definedName>
    <definedName name="VX" localSheetId="5">[15]Girder!#REF!</definedName>
    <definedName name="VX">[15]Girder!#REF!</definedName>
    <definedName name="W" localSheetId="7">#REF!</definedName>
    <definedName name="W" localSheetId="2">#REF!</definedName>
    <definedName name="W" localSheetId="8">#REF!</definedName>
    <definedName name="W" localSheetId="5">#REF!</definedName>
    <definedName name="W">#REF!</definedName>
    <definedName name="watertruck" localSheetId="7">#REF!</definedName>
    <definedName name="watertruck" localSheetId="2">#REF!</definedName>
    <definedName name="watertruck" localSheetId="8">#REF!</definedName>
    <definedName name="watertruck" localSheetId="5">#REF!</definedName>
    <definedName name="watertruck">#REF!</definedName>
    <definedName name="wb" localSheetId="7">#REF!</definedName>
    <definedName name="wb" localSheetId="2">#REF!</definedName>
    <definedName name="wb" localSheetId="8">#REF!</definedName>
    <definedName name="wb" localSheetId="5">#REF!</definedName>
    <definedName name="wb">#REF!</definedName>
    <definedName name="wct" localSheetId="7">#REF!</definedName>
    <definedName name="wct" localSheetId="2">#REF!</definedName>
    <definedName name="wct" localSheetId="8">#REF!</definedName>
    <definedName name="wct" localSheetId="5">#REF!</definedName>
    <definedName name="wct">#REF!</definedName>
    <definedName name="Wdaymong" localSheetId="7">#REF!</definedName>
    <definedName name="Wdaymong" localSheetId="2">#REF!</definedName>
    <definedName name="Wdaymong" localSheetId="8">#REF!</definedName>
    <definedName name="Wdaymong" localSheetId="5">#REF!</definedName>
    <definedName name="Wdaymong">#REF!</definedName>
    <definedName name="Wgct">[96]Pier!$G$53</definedName>
    <definedName name="Wgkt">[96]Pier!$G$52</definedName>
    <definedName name="WIRE1">5</definedName>
    <definedName name="wl" localSheetId="7">#REF!</definedName>
    <definedName name="wl" localSheetId="2">#REF!</definedName>
    <definedName name="wl" localSheetId="8">#REF!</definedName>
    <definedName name="wl" localSheetId="5">#REF!</definedName>
    <definedName name="wl">#REF!</definedName>
    <definedName name="WLX" localSheetId="2">[31]Sheet1!#REF!</definedName>
    <definedName name="WLX" localSheetId="5">[31]Sheet1!#REF!</definedName>
    <definedName name="WLX">[31]Sheet1!#REF!</definedName>
    <definedName name="WLY" localSheetId="2">[31]Sheet1!#REF!</definedName>
    <definedName name="WLY" localSheetId="5">[31]Sheet1!#REF!</definedName>
    <definedName name="WLY">[31]Sheet1!#REF!</definedName>
    <definedName name="WOT" localSheetId="2">[31]Sheet1!#REF!</definedName>
    <definedName name="WOT" localSheetId="5">[31]Sheet1!#REF!</definedName>
    <definedName name="WOT">[31]Sheet1!#REF!</definedName>
    <definedName name="WPX" localSheetId="2">[31]Sheet1!#REF!</definedName>
    <definedName name="WPX" localSheetId="5">[31]Sheet1!#REF!</definedName>
    <definedName name="WPX">[31]Sheet1!#REF!</definedName>
    <definedName name="WPY" localSheetId="2">[31]Sheet1!#REF!</definedName>
    <definedName name="WPY" localSheetId="5">[31]Sheet1!#REF!</definedName>
    <definedName name="WPY">[31]Sheet1!#REF!</definedName>
    <definedName name="wrn.aaa." localSheetId="2" hidden="1">{#N/A,#N/A,FALSE,"Sheet1";#N/A,#N/A,FALSE,"Sheet1";#N/A,#N/A,FALSE,"Sheet1"}</definedName>
    <definedName name="wrn.aaa." hidden="1">{#N/A,#N/A,FALSE,"Sheet1";#N/A,#N/A,FALSE,"Sheet1";#N/A,#N/A,FALSE,"Sheet1"}</definedName>
    <definedName name="wrn.chi._.tiÆt." localSheetId="7" hidden="1">{#N/A,#N/A,FALSE,"Chi tiÆt"}</definedName>
    <definedName name="wrn.chi._.tiÆt." localSheetId="2" hidden="1">{#N/A,#N/A,FALSE,"Chi tiÆt"}</definedName>
    <definedName name="wrn.chi._.tiÆt." localSheetId="8" hidden="1">{#N/A,#N/A,FALSE,"Chi tiÆt"}</definedName>
    <definedName name="wrn.chi._.tiÆt." hidden="1">{#N/A,#N/A,FALSE,"Chi tiÆt"}</definedName>
    <definedName name="wrn.cong." localSheetId="2" hidden="1">{#N/A,#N/A,FALSE,"Sheet1"}</definedName>
    <definedName name="wrn.cong." hidden="1">{#N/A,#N/A,FALSE,"Sheet1"}</definedName>
    <definedName name="wrn.Report." localSheetId="2"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2" hidden="1">{#N/A,#N/A,TRUE,"BT M200 da 10x20"}</definedName>
    <definedName name="wrn.vd." hidden="1">{#N/A,#N/A,TRUE,"BT M200 da 10x20"}</definedName>
    <definedName name="wrnf.report" localSheetId="2"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7">#REF!</definedName>
    <definedName name="Ws" localSheetId="2">#REF!</definedName>
    <definedName name="Ws" localSheetId="8">#REF!</definedName>
    <definedName name="Ws" localSheetId="5">#REF!</definedName>
    <definedName name="Ws">#REF!</definedName>
    <definedName name="WSD">[96]Pier!$F$272:$F$277</definedName>
    <definedName name="WSDS">[96]Pier!$F$284:$F$289</definedName>
    <definedName name="Wss" localSheetId="7">#REF!</definedName>
    <definedName name="Wss" localSheetId="2">#REF!</definedName>
    <definedName name="Wss" localSheetId="8">#REF!</definedName>
    <definedName name="Wss" localSheetId="5">#REF!</definedName>
    <definedName name="Wss">#REF!</definedName>
    <definedName name="Wst" localSheetId="7">#REF!</definedName>
    <definedName name="Wst" localSheetId="2">#REF!</definedName>
    <definedName name="Wst" localSheetId="8">#REF!</definedName>
    <definedName name="Wst" localSheetId="5">#REF!</definedName>
    <definedName name="Wst">#REF!</definedName>
    <definedName name="wt" localSheetId="7">#REF!</definedName>
    <definedName name="wt" localSheetId="2">#REF!</definedName>
    <definedName name="wt" localSheetId="8">#REF!</definedName>
    <definedName name="wt" localSheetId="5">#REF!</definedName>
    <definedName name="wt">#REF!</definedName>
    <definedName name="wtn" localSheetId="7">#REF!</definedName>
    <definedName name="wtn" localSheetId="2">#REF!</definedName>
    <definedName name="wtn" localSheetId="8">#REF!</definedName>
    <definedName name="wtn" localSheetId="5">#REF!</definedName>
    <definedName name="wtn">#REF!</definedName>
    <definedName name="wtru" localSheetId="7">#REF!</definedName>
    <definedName name="wtru" localSheetId="2">#REF!</definedName>
    <definedName name="wtru" localSheetId="8">#REF!</definedName>
    <definedName name="wtru" localSheetId="5">#REF!</definedName>
    <definedName name="wtru">#REF!</definedName>
    <definedName name="wup" localSheetId="7">#REF!</definedName>
    <definedName name="wup" localSheetId="2">#REF!</definedName>
    <definedName name="wup" localSheetId="8">#REF!</definedName>
    <definedName name="wup" localSheetId="5">#REF!</definedName>
    <definedName name="wup">#REF!</definedName>
    <definedName name="WW">#N/A</definedName>
    <definedName name="WX" localSheetId="2">[31]Sheet1!#REF!</definedName>
    <definedName name="WX" localSheetId="5">[31]Sheet1!#REF!</definedName>
    <definedName name="WX">[31]Sheet1!#REF!</definedName>
    <definedName name="WY" localSheetId="2">[31]Sheet1!#REF!</definedName>
    <definedName name="WY" localSheetId="5">[31]Sheet1!#REF!</definedName>
    <definedName name="WY">[31]Sheet1!#REF!</definedName>
    <definedName name="x" localSheetId="7">#REF!</definedName>
    <definedName name="x" localSheetId="2">#REF!</definedName>
    <definedName name="x" localSheetId="8">#REF!</definedName>
    <definedName name="x" localSheetId="5">#REF!</definedName>
    <definedName name="x">#REF!</definedName>
    <definedName name="x_1" localSheetId="2">'[88]13.BANG CT'!#REF!</definedName>
    <definedName name="x_1" localSheetId="5">'[88]13.BANG CT'!#REF!</definedName>
    <definedName name="x_1">'[88]13.BANG CT'!#REF!</definedName>
    <definedName name="x_2" localSheetId="2">'[88]13.BANG CT'!#REF!</definedName>
    <definedName name="x_2" localSheetId="5">'[88]13.BANG CT'!#REF!</definedName>
    <definedName name="x_2">'[88]13.BANG CT'!#REF!</definedName>
    <definedName name="x_3" localSheetId="2">'[88]13.BANG CT'!#REF!</definedName>
    <definedName name="x_3" localSheetId="5">'[88]13.BANG CT'!#REF!</definedName>
    <definedName name="x_3">'[88]13.BANG CT'!#REF!</definedName>
    <definedName name="x_4" localSheetId="2">'[88]13.BANG CT'!#REF!</definedName>
    <definedName name="x_4" localSheetId="5">'[88]13.BANG CT'!#REF!</definedName>
    <definedName name="x_4">'[88]13.BANG CT'!#REF!</definedName>
    <definedName name="x_8I" localSheetId="2">'[88]15.MMUS GOI'!#REF!</definedName>
    <definedName name="x_8I" localSheetId="5">'[88]15.MMUS GOI'!#REF!</definedName>
    <definedName name="x_8I">'[88]15.MMUS GOI'!#REF!</definedName>
    <definedName name="x_8IV" localSheetId="2">'[88]14.MMUS GIUA NHIP'!#REF!</definedName>
    <definedName name="x_8IV" localSheetId="5">'[88]14.MMUS GIUA NHIP'!#REF!</definedName>
    <definedName name="x_8IV">'[88]14.MMUS GIUA NHIP'!#REF!</definedName>
    <definedName name="x_9I" localSheetId="2">'[88]15.MMUS GOI'!#REF!</definedName>
    <definedName name="x_9I" localSheetId="5">'[88]15.MMUS GOI'!#REF!</definedName>
    <definedName name="x_9I">'[88]15.MMUS GOI'!#REF!</definedName>
    <definedName name="x_9IV" localSheetId="2">'[88]14.MMUS GIUA NHIP'!#REF!</definedName>
    <definedName name="x_9IV" localSheetId="5">'[88]14.MMUS GIUA NHIP'!#REF!</definedName>
    <definedName name="x_9IV">'[88]14.MMUS GIUA NHIP'!#REF!</definedName>
    <definedName name="x_list" localSheetId="7">#REF!</definedName>
    <definedName name="x_list" localSheetId="2">#REF!</definedName>
    <definedName name="x_list" localSheetId="8">#REF!</definedName>
    <definedName name="x_list" localSheetId="5">#REF!</definedName>
    <definedName name="x_list">#REF!</definedName>
    <definedName name="X_ng">'[20]he so'!$B$20</definedName>
    <definedName name="x1_" localSheetId="7">#REF!</definedName>
    <definedName name="x1_" localSheetId="2">#REF!</definedName>
    <definedName name="x1_" localSheetId="8">#REF!</definedName>
    <definedName name="x1_" localSheetId="5">#REF!</definedName>
    <definedName name="x1_">#REF!</definedName>
    <definedName name="x17dnc" localSheetId="2">[5]chitiet!#REF!</definedName>
    <definedName name="x17dnc" localSheetId="5">[5]chitiet!#REF!</definedName>
    <definedName name="x17dnc">[5]chitiet!#REF!</definedName>
    <definedName name="x17dvl" localSheetId="2">[5]chitiet!#REF!</definedName>
    <definedName name="x17dvl" localSheetId="5">[5]chitiet!#REF!</definedName>
    <definedName name="x17dvl">[5]chitiet!#REF!</definedName>
    <definedName name="x17knc" localSheetId="2">[5]chitiet!#REF!</definedName>
    <definedName name="x17knc" localSheetId="5">[5]chitiet!#REF!</definedName>
    <definedName name="x17knc">[5]chitiet!#REF!</definedName>
    <definedName name="x17kvl" localSheetId="2">[5]chitiet!#REF!</definedName>
    <definedName name="x17kvl" localSheetId="5">[5]chitiet!#REF!</definedName>
    <definedName name="x17kvl">[5]chitiet!#REF!</definedName>
    <definedName name="X1pFCOnc" localSheetId="2">'[5]CHITIET VL-NC-TT -1p'!#REF!</definedName>
    <definedName name="X1pFCOnc" localSheetId="5">'[5]CHITIET VL-NC-TT -1p'!#REF!</definedName>
    <definedName name="X1pFCOnc">'[5]CHITIET VL-NC-TT -1p'!#REF!</definedName>
    <definedName name="X1pFCOvc" localSheetId="2">'[5]CHITIET VL-NC-TT -1p'!#REF!</definedName>
    <definedName name="X1pFCOvc" localSheetId="5">'[5]CHITIET VL-NC-TT -1p'!#REF!</definedName>
    <definedName name="X1pFCOvc">'[5]CHITIET VL-NC-TT -1p'!#REF!</definedName>
    <definedName name="X1pFCOvl" localSheetId="2">'[5]CHITIET VL-NC-TT -1p'!#REF!</definedName>
    <definedName name="X1pFCOvl" localSheetId="5">'[5]CHITIET VL-NC-TT -1p'!#REF!</definedName>
    <definedName name="X1pFCOvl">'[5]CHITIET VL-NC-TT -1p'!#REF!</definedName>
    <definedName name="x1pignc" localSheetId="2">'[5]lam-moi'!#REF!</definedName>
    <definedName name="x1pignc" localSheetId="5">'[5]lam-moi'!#REF!</definedName>
    <definedName name="x1pignc">'[5]lam-moi'!#REF!</definedName>
    <definedName name="X1pIGvc" localSheetId="2">'[5]CHITIET VL-NC-TT -1p'!#REF!</definedName>
    <definedName name="X1pIGvc" localSheetId="5">'[5]CHITIET VL-NC-TT -1p'!#REF!</definedName>
    <definedName name="X1pIGvc">'[5]CHITIET VL-NC-TT -1p'!#REF!</definedName>
    <definedName name="x1pigvl" localSheetId="2">'[5]lam-moi'!#REF!</definedName>
    <definedName name="x1pigvl" localSheetId="5">'[5]lam-moi'!#REF!</definedName>
    <definedName name="x1pigvl">'[5]lam-moi'!#REF!</definedName>
    <definedName name="x1pind" localSheetId="7">#REF!</definedName>
    <definedName name="x1pind" localSheetId="2">#REF!</definedName>
    <definedName name="x1pind" localSheetId="8">#REF!</definedName>
    <definedName name="x1pind" localSheetId="5">#REF!</definedName>
    <definedName name="x1pind">#REF!</definedName>
    <definedName name="X1pINDnc" localSheetId="2">#REF!</definedName>
    <definedName name="X1pINDnc" localSheetId="5">#REF!</definedName>
    <definedName name="X1pINDnc">#REF!</definedName>
    <definedName name="X1pINDvc" localSheetId="7">#REF!</definedName>
    <definedName name="X1pINDvc" localSheetId="2">#REF!</definedName>
    <definedName name="X1pINDvc" localSheetId="8">#REF!</definedName>
    <definedName name="X1pINDvc" localSheetId="5">#REF!</definedName>
    <definedName name="X1pINDvc">#REF!</definedName>
    <definedName name="X1pINDvl" localSheetId="2">#REF!</definedName>
    <definedName name="X1pINDvl" localSheetId="5">#REF!</definedName>
    <definedName name="X1pINDvl">#REF!</definedName>
    <definedName name="x1ping" localSheetId="7">#REF!</definedName>
    <definedName name="x1ping" localSheetId="2">#REF!</definedName>
    <definedName name="x1ping" localSheetId="8">#REF!</definedName>
    <definedName name="x1ping" localSheetId="5">#REF!</definedName>
    <definedName name="x1ping">#REF!</definedName>
    <definedName name="X1pINGnc" localSheetId="2">#REF!</definedName>
    <definedName name="X1pINGnc" localSheetId="5">#REF!</definedName>
    <definedName name="X1pINGnc">#REF!</definedName>
    <definedName name="X1pINGvc" localSheetId="7">#REF!</definedName>
    <definedName name="X1pINGvc" localSheetId="2">#REF!</definedName>
    <definedName name="X1pINGvc" localSheetId="8">#REF!</definedName>
    <definedName name="X1pINGvc" localSheetId="5">#REF!</definedName>
    <definedName name="X1pINGvc">#REF!</definedName>
    <definedName name="X1pINGvl" localSheetId="2">#REF!</definedName>
    <definedName name="X1pINGvl" localSheetId="5">#REF!</definedName>
    <definedName name="X1pINGvl">#REF!</definedName>
    <definedName name="x1pint" localSheetId="7">#REF!</definedName>
    <definedName name="x1pint" localSheetId="2">#REF!</definedName>
    <definedName name="x1pint" localSheetId="8">#REF!</definedName>
    <definedName name="x1pint" localSheetId="5">#REF!</definedName>
    <definedName name="x1pint">#REF!</definedName>
    <definedName name="x1pintnc" localSheetId="2">'[5]lam-moi'!#REF!</definedName>
    <definedName name="x1pintnc" localSheetId="5">'[5]lam-moi'!#REF!</definedName>
    <definedName name="x1pintnc">'[5]lam-moi'!#REF!</definedName>
    <definedName name="X1pINTvc" localSheetId="2">'[5]CHITIET VL-NC-TT -1p'!#REF!</definedName>
    <definedName name="X1pINTvc" localSheetId="5">'[5]CHITIET VL-NC-TT -1p'!#REF!</definedName>
    <definedName name="X1pINTvc">'[5]CHITIET VL-NC-TT -1p'!#REF!</definedName>
    <definedName name="x1pintvl" localSheetId="2">'[5]lam-moi'!#REF!</definedName>
    <definedName name="x1pintvl" localSheetId="5">'[5]lam-moi'!#REF!</definedName>
    <definedName name="x1pintvl">'[5]lam-moi'!#REF!</definedName>
    <definedName name="x1pitnc" localSheetId="2">'[5]lam-moi'!#REF!</definedName>
    <definedName name="x1pitnc" localSheetId="5">'[5]lam-moi'!#REF!</definedName>
    <definedName name="x1pitnc">'[5]lam-moi'!#REF!</definedName>
    <definedName name="X1pITvc" localSheetId="2">'[5]CHITIET VL-NC-TT -1p'!#REF!</definedName>
    <definedName name="X1pITvc" localSheetId="5">'[5]CHITIET VL-NC-TT -1p'!#REF!</definedName>
    <definedName name="X1pITvc">'[5]CHITIET VL-NC-TT -1p'!#REF!</definedName>
    <definedName name="x1pitvl" localSheetId="2">'[5]lam-moi'!#REF!</definedName>
    <definedName name="x1pitvl" localSheetId="5">'[5]lam-moi'!#REF!</definedName>
    <definedName name="x1pitvl">'[5]lam-moi'!#REF!</definedName>
    <definedName name="x2_" localSheetId="7">#REF!</definedName>
    <definedName name="x2_" localSheetId="2">#REF!</definedName>
    <definedName name="x2_" localSheetId="8">#REF!</definedName>
    <definedName name="x2_" localSheetId="5">#REF!</definedName>
    <definedName name="x2_">#REF!</definedName>
    <definedName name="x20knc" localSheetId="2">[5]chitiet!#REF!</definedName>
    <definedName name="x20knc" localSheetId="5">[5]chitiet!#REF!</definedName>
    <definedName name="x20knc">[5]chitiet!#REF!</definedName>
    <definedName name="x20kvl" localSheetId="2">[5]chitiet!#REF!</definedName>
    <definedName name="x20kvl" localSheetId="5">[5]chitiet!#REF!</definedName>
    <definedName name="x20kvl">[5]chitiet!#REF!</definedName>
    <definedName name="x22knc" localSheetId="2">[5]chitiet!#REF!</definedName>
    <definedName name="x22knc" localSheetId="5">[5]chitiet!#REF!</definedName>
    <definedName name="x22knc">[5]chitiet!#REF!</definedName>
    <definedName name="x22kvl" localSheetId="2">[5]chitiet!#REF!</definedName>
    <definedName name="x22kvl" localSheetId="5">[5]chitiet!#REF!</definedName>
    <definedName name="x22kvl">[5]chitiet!#REF!</definedName>
    <definedName name="x2mig1nc" localSheetId="2">'[5]lam-moi'!#REF!</definedName>
    <definedName name="x2mig1nc" localSheetId="5">'[5]lam-moi'!#REF!</definedName>
    <definedName name="x2mig1nc">'[5]lam-moi'!#REF!</definedName>
    <definedName name="x2mig1vl" localSheetId="2">'[5]lam-moi'!#REF!</definedName>
    <definedName name="x2mig1vl" localSheetId="5">'[5]lam-moi'!#REF!</definedName>
    <definedName name="x2mig1vl">'[5]lam-moi'!#REF!</definedName>
    <definedName name="x2min1nc" localSheetId="2">'[5]lam-moi'!#REF!</definedName>
    <definedName name="x2min1nc" localSheetId="5">'[5]lam-moi'!#REF!</definedName>
    <definedName name="x2min1nc">'[5]lam-moi'!#REF!</definedName>
    <definedName name="x2min1vl" localSheetId="2">'[5]lam-moi'!#REF!</definedName>
    <definedName name="x2min1vl" localSheetId="5">'[5]lam-moi'!#REF!</definedName>
    <definedName name="x2min1vl">'[5]lam-moi'!#REF!</definedName>
    <definedName name="x2mit1vl" localSheetId="2">'[5]lam-moi'!#REF!</definedName>
    <definedName name="x2mit1vl" localSheetId="5">'[5]lam-moi'!#REF!</definedName>
    <definedName name="x2mit1vl">'[5]lam-moi'!#REF!</definedName>
    <definedName name="x2mitnc" localSheetId="2">'[5]lam-moi'!#REF!</definedName>
    <definedName name="x2mitnc" localSheetId="5">'[5]lam-moi'!#REF!</definedName>
    <definedName name="x2mitnc">'[5]lam-moi'!#REF!</definedName>
    <definedName name="XA" localSheetId="7">#REF!</definedName>
    <definedName name="XA" localSheetId="2">#REF!</definedName>
    <definedName name="XA" localSheetId="8">#REF!</definedName>
    <definedName name="XA" localSheetId="5">#REF!</definedName>
    <definedName name="XA">#REF!</definedName>
    <definedName name="xang" localSheetId="7">#REF!</definedName>
    <definedName name="xang" localSheetId="2">#REF!</definedName>
    <definedName name="xang" localSheetId="8">#REF!</definedName>
    <definedName name="xang" localSheetId="5">#REF!</definedName>
    <definedName name="xang">#REF!</definedName>
    <definedName name="xaydung">[196]XL4Poppy!$B$1:$B$16</definedName>
    <definedName name="XB_80" localSheetId="7">#REF!</definedName>
    <definedName name="XB_80" localSheetId="2">#REF!</definedName>
    <definedName name="XB_80" localSheetId="8">#REF!</definedName>
    <definedName name="XB_80" localSheetId="5">#REF!</definedName>
    <definedName name="XB_80">#REF!</definedName>
    <definedName name="XBCNCKT">5600</definedName>
    <definedName name="xc" localSheetId="7">#REF!</definedName>
    <definedName name="xc" localSheetId="2">#REF!</definedName>
    <definedName name="xc" localSheetId="8">#REF!</definedName>
    <definedName name="xc" localSheetId="5">#REF!</definedName>
    <definedName name="xc">#REF!</definedName>
    <definedName name="XCCT">0.5</definedName>
    <definedName name="xcp" localSheetId="7">#REF!</definedName>
    <definedName name="xcp" localSheetId="2">#REF!</definedName>
    <definedName name="xcp" localSheetId="8">#REF!</definedName>
    <definedName name="xcp" localSheetId="5">#REF!</definedName>
    <definedName name="xcp">#REF!</definedName>
    <definedName name="xd0.6" localSheetId="7">#REF!</definedName>
    <definedName name="xd0.6" localSheetId="2">#REF!</definedName>
    <definedName name="xd0.6" localSheetId="8">#REF!</definedName>
    <definedName name="xd0.6" localSheetId="5">#REF!</definedName>
    <definedName name="xd0.6">#REF!</definedName>
    <definedName name="xd1.3" localSheetId="7">#REF!</definedName>
    <definedName name="xd1.3" localSheetId="2">#REF!</definedName>
    <definedName name="xd1.3" localSheetId="8">#REF!</definedName>
    <definedName name="xd1.3" localSheetId="5">#REF!</definedName>
    <definedName name="xd1.3">#REF!</definedName>
    <definedName name="xd1.5" localSheetId="7">#REF!</definedName>
    <definedName name="xd1.5" localSheetId="2">#REF!</definedName>
    <definedName name="xd1.5" localSheetId="8">#REF!</definedName>
    <definedName name="xd1.5" localSheetId="5">#REF!</definedName>
    <definedName name="xd1.5">#REF!</definedName>
    <definedName name="XDKH2016" localSheetId="7" hidden="1">{"'Sheet1'!$L$16"}</definedName>
    <definedName name="XDKH2016" localSheetId="2" hidden="1">{"'Sheet1'!$L$16"}</definedName>
    <definedName name="XDKH2016" localSheetId="8" hidden="1">{"'Sheet1'!$L$16"}</definedName>
    <definedName name="XDKH2016" hidden="1">{"'Sheet1'!$L$16"}</definedName>
    <definedName name="xdra" localSheetId="2">[53]sheet12!#REF!</definedName>
    <definedName name="xdra" localSheetId="5">[53]sheet12!#REF!</definedName>
    <definedName name="xdra">[53]sheet12!#REF!</definedName>
    <definedName name="xdsnc" localSheetId="2">[5]gtrinh!#REF!</definedName>
    <definedName name="xdsnc" localSheetId="5">[5]gtrinh!#REF!</definedName>
    <definedName name="xdsnc">[5]gtrinh!#REF!</definedName>
    <definedName name="xdsvl" localSheetId="2">[5]gtrinh!#REF!</definedName>
    <definedName name="xdsvl" localSheetId="5">[5]gtrinh!#REF!</definedName>
    <definedName name="xdsvl">[5]gtrinh!#REF!</definedName>
    <definedName name="xelaodam" localSheetId="7">#REF!</definedName>
    <definedName name="xelaodam" localSheetId="2">#REF!</definedName>
    <definedName name="xelaodam" localSheetId="8">#REF!</definedName>
    <definedName name="xelaodam" localSheetId="5">#REF!</definedName>
    <definedName name="xelaodam">#REF!</definedName>
    <definedName name="xerox" localSheetId="7">#REF!</definedName>
    <definedName name="xerox" localSheetId="2">#REF!</definedName>
    <definedName name="xerox" localSheetId="8">#REF!</definedName>
    <definedName name="xerox" localSheetId="5">#REF!</definedName>
    <definedName name="xerox">#REF!</definedName>
    <definedName name="xethung10t" localSheetId="7">#REF!</definedName>
    <definedName name="xethung10t" localSheetId="2">#REF!</definedName>
    <definedName name="xethung10t" localSheetId="8">#REF!</definedName>
    <definedName name="xethung10t" localSheetId="5">#REF!</definedName>
    <definedName name="xethung10t">#REF!</definedName>
    <definedName name="xetreo" localSheetId="7">#REF!</definedName>
    <definedName name="xetreo" localSheetId="2">#REF!</definedName>
    <definedName name="xetreo" localSheetId="8">#REF!</definedName>
    <definedName name="xetreo" localSheetId="5">#REF!</definedName>
    <definedName name="xetreo">#REF!</definedName>
    <definedName name="xfco" localSheetId="7">#REF!</definedName>
    <definedName name="xfco" localSheetId="2">#REF!</definedName>
    <definedName name="xfco" localSheetId="8">#REF!</definedName>
    <definedName name="xfco" localSheetId="5">#REF!</definedName>
    <definedName name="xfco">#REF!</definedName>
    <definedName name="xfco3p" localSheetId="7">#REF!</definedName>
    <definedName name="xfco3p" localSheetId="2">#REF!</definedName>
    <definedName name="xfco3p" localSheetId="8">#REF!</definedName>
    <definedName name="xfco3p" localSheetId="5">#REF!</definedName>
    <definedName name="xfco3p">#REF!</definedName>
    <definedName name="XFCOnc" localSheetId="2">#REF!</definedName>
    <definedName name="XFCOnc" localSheetId="5">#REF!</definedName>
    <definedName name="XFCOnc">#REF!</definedName>
    <definedName name="xfconc3p">'[5]CHITIET VL-NC'!$G$94</definedName>
    <definedName name="xfcotnc" localSheetId="7">#REF!</definedName>
    <definedName name="xfcotnc" localSheetId="2">#REF!</definedName>
    <definedName name="xfcotnc" localSheetId="8">#REF!</definedName>
    <definedName name="xfcotnc" localSheetId="5">#REF!</definedName>
    <definedName name="xfcotnc">#REF!</definedName>
    <definedName name="xfcotvl" localSheetId="7">#REF!</definedName>
    <definedName name="xfcotvl" localSheetId="2">#REF!</definedName>
    <definedName name="xfcotvl" localSheetId="8">#REF!</definedName>
    <definedName name="xfcotvl" localSheetId="5">#REF!</definedName>
    <definedName name="xfcotvl">#REF!</definedName>
    <definedName name="XFCOvl" localSheetId="2">#REF!</definedName>
    <definedName name="XFCOvl" localSheetId="5">#REF!</definedName>
    <definedName name="XFCOvl">#REF!</definedName>
    <definedName name="xfcovl3p">'[5]CHITIET VL-NC'!$G$90</definedName>
    <definedName name="xfnc" localSheetId="2">'[5]lam-moi'!#REF!</definedName>
    <definedName name="xfnc" localSheetId="5">'[5]lam-moi'!#REF!</definedName>
    <definedName name="xfnc">'[5]lam-moi'!#REF!</definedName>
    <definedName name="xfvl" localSheetId="2">'[5]lam-moi'!#REF!</definedName>
    <definedName name="xfvl" localSheetId="5">'[5]lam-moi'!#REF!</definedName>
    <definedName name="xfvl">'[5]lam-moi'!#REF!</definedName>
    <definedName name="xgc100" localSheetId="7">#REF!</definedName>
    <definedName name="xgc100" localSheetId="2">#REF!</definedName>
    <definedName name="xgc100" localSheetId="8">#REF!</definedName>
    <definedName name="xgc100" localSheetId="5">#REF!</definedName>
    <definedName name="xgc100">#REF!</definedName>
    <definedName name="xgc150" localSheetId="7">#REF!</definedName>
    <definedName name="xgc150" localSheetId="2">#REF!</definedName>
    <definedName name="xgc150" localSheetId="8">#REF!</definedName>
    <definedName name="xgc150" localSheetId="5">#REF!</definedName>
    <definedName name="xgc150">#REF!</definedName>
    <definedName name="xgc200" localSheetId="7">#REF!</definedName>
    <definedName name="xgc200" localSheetId="2">#REF!</definedName>
    <definedName name="xgc200" localSheetId="8">#REF!</definedName>
    <definedName name="xgc200" localSheetId="5">#REF!</definedName>
    <definedName name="xgc200">#REF!</definedName>
    <definedName name="xh" localSheetId="7">#REF!</definedName>
    <definedName name="xh" localSheetId="2">#REF!</definedName>
    <definedName name="xh" localSheetId="8">#REF!</definedName>
    <definedName name="xh" localSheetId="5">#REF!</definedName>
    <definedName name="xh">#REF!</definedName>
    <definedName name="xhn" localSheetId="7">#REF!</definedName>
    <definedName name="xhn" localSheetId="2">#REF!</definedName>
    <definedName name="xhn" localSheetId="8">#REF!</definedName>
    <definedName name="xhn" localSheetId="5">#REF!</definedName>
    <definedName name="xhn">#REF!</definedName>
    <definedName name="xhnnc" localSheetId="2">'[5]lam-moi'!#REF!</definedName>
    <definedName name="xhnnc" localSheetId="5">'[5]lam-moi'!#REF!</definedName>
    <definedName name="xhnnc">'[5]lam-moi'!#REF!</definedName>
    <definedName name="xhnvl" localSheetId="2">'[5]lam-moi'!#REF!</definedName>
    <definedName name="xhnvl" localSheetId="5">'[5]lam-moi'!#REF!</definedName>
    <definedName name="xhnvl">'[5]lam-moi'!#REF!</definedName>
    <definedName name="xi" localSheetId="7">#REF!</definedName>
    <definedName name="xi" localSheetId="2">#REF!</definedName>
    <definedName name="xi" localSheetId="8">#REF!</definedName>
    <definedName name="xi" localSheetId="5">#REF!</definedName>
    <definedName name="xi">#REF!</definedName>
    <definedName name="xig" localSheetId="7">#REF!</definedName>
    <definedName name="xig" localSheetId="2">#REF!</definedName>
    <definedName name="xig" localSheetId="8">#REF!</definedName>
    <definedName name="xig" localSheetId="5">#REF!</definedName>
    <definedName name="xig">#REF!</definedName>
    <definedName name="xig1" localSheetId="7">#REF!</definedName>
    <definedName name="xig1" localSheetId="2">#REF!</definedName>
    <definedName name="xig1" localSheetId="8">#REF!</definedName>
    <definedName name="xig1" localSheetId="5">#REF!</definedName>
    <definedName name="xig1">#REF!</definedName>
    <definedName name="xig1nc" localSheetId="2">'[5]lam-moi'!#REF!</definedName>
    <definedName name="xig1nc" localSheetId="5">'[5]lam-moi'!#REF!</definedName>
    <definedName name="xig1nc">'[5]lam-moi'!#REF!</definedName>
    <definedName name="xig1p" localSheetId="7">#REF!</definedName>
    <definedName name="xig1p" localSheetId="2">#REF!</definedName>
    <definedName name="xig1p" localSheetId="8">#REF!</definedName>
    <definedName name="xig1p" localSheetId="5">#REF!</definedName>
    <definedName name="xig1p">#REF!</definedName>
    <definedName name="xig1pnc" localSheetId="2">'[5]lam-moi'!#REF!</definedName>
    <definedName name="xig1pnc" localSheetId="5">'[5]lam-moi'!#REF!</definedName>
    <definedName name="xig1pnc">'[5]lam-moi'!#REF!</definedName>
    <definedName name="xig1pvl" localSheetId="2">'[5]lam-moi'!#REF!</definedName>
    <definedName name="xig1pvl" localSheetId="5">'[5]lam-moi'!#REF!</definedName>
    <definedName name="xig1pvl">'[5]lam-moi'!#REF!</definedName>
    <definedName name="xig1vl" localSheetId="2">'[5]lam-moi'!#REF!</definedName>
    <definedName name="xig1vl" localSheetId="5">'[5]lam-moi'!#REF!</definedName>
    <definedName name="xig1vl">'[5]lam-moi'!#REF!</definedName>
    <definedName name="xig2nc" localSheetId="2">'[5]lam-moi'!#REF!</definedName>
    <definedName name="xig2nc" localSheetId="5">'[5]lam-moi'!#REF!</definedName>
    <definedName name="xig2nc">'[5]lam-moi'!#REF!</definedName>
    <definedName name="xig2vl" localSheetId="2">'[5]lam-moi'!#REF!</definedName>
    <definedName name="xig2vl" localSheetId="5">'[5]lam-moi'!#REF!</definedName>
    <definedName name="xig2vl">'[5]lam-moi'!#REF!</definedName>
    <definedName name="xig3p" localSheetId="7">#REF!</definedName>
    <definedName name="xig3p" localSheetId="2">#REF!</definedName>
    <definedName name="xig3p" localSheetId="8">#REF!</definedName>
    <definedName name="xig3p" localSheetId="5">#REF!</definedName>
    <definedName name="xig3p">#REF!</definedName>
    <definedName name="xiggnc">'[5]CHITIET VL-NC'!$G$57</definedName>
    <definedName name="xiggvl">'[5]CHITIET VL-NC'!$G$53</definedName>
    <definedName name="XIGnc" localSheetId="2">#REF!</definedName>
    <definedName name="XIGnc" localSheetId="5">#REF!</definedName>
    <definedName name="XIGnc">#REF!</definedName>
    <definedName name="xignc3p" localSheetId="7">#REF!</definedName>
    <definedName name="xignc3p" localSheetId="2">#REF!</definedName>
    <definedName name="xignc3p" localSheetId="8">#REF!</definedName>
    <definedName name="xignc3p" localSheetId="5">#REF!</definedName>
    <definedName name="xignc3p">#REF!</definedName>
    <definedName name="XIGvc" localSheetId="7">#REF!</definedName>
    <definedName name="XIGvc" localSheetId="2">#REF!</definedName>
    <definedName name="XIGvc" localSheetId="8">#REF!</definedName>
    <definedName name="XIGvc" localSheetId="5">#REF!</definedName>
    <definedName name="XIGvc">#REF!</definedName>
    <definedName name="XIGvl" localSheetId="2">#REF!</definedName>
    <definedName name="XIGvl" localSheetId="5">#REF!</definedName>
    <definedName name="XIGvl">#REF!</definedName>
    <definedName name="xigvl3p" localSheetId="7">#REF!</definedName>
    <definedName name="xigvl3p" localSheetId="2">#REF!</definedName>
    <definedName name="xigvl3p" localSheetId="8">#REF!</definedName>
    <definedName name="xigvl3p" localSheetId="5">#REF!</definedName>
    <definedName name="xigvl3p">#REF!</definedName>
    <definedName name="Xim_ng_PC40">'[20]he so'!$B$21</definedName>
    <definedName name="ximang" localSheetId="7">#REF!</definedName>
    <definedName name="ximang" localSheetId="2">#REF!</definedName>
    <definedName name="ximang" localSheetId="8">#REF!</definedName>
    <definedName name="ximang" localSheetId="5">#REF!</definedName>
    <definedName name="ximang">#REF!</definedName>
    <definedName name="XiMangPCB30" localSheetId="2">[59]T.Tinh!#REF!</definedName>
    <definedName name="XiMangPCB30" localSheetId="5">[59]T.Tinh!#REF!</definedName>
    <definedName name="XiMangPCB30">[59]T.Tinh!#REF!</definedName>
    <definedName name="xin" localSheetId="7">#REF!</definedName>
    <definedName name="xin" localSheetId="2">#REF!</definedName>
    <definedName name="xin" localSheetId="8">#REF!</definedName>
    <definedName name="xin" localSheetId="5">#REF!</definedName>
    <definedName name="xin">#REF!</definedName>
    <definedName name="xin190" localSheetId="7">#REF!</definedName>
    <definedName name="xin190" localSheetId="2">#REF!</definedName>
    <definedName name="xin190" localSheetId="8">#REF!</definedName>
    <definedName name="xin190" localSheetId="5">#REF!</definedName>
    <definedName name="xin190">#REF!</definedName>
    <definedName name="xin1903p" localSheetId="7">#REF!</definedName>
    <definedName name="xin1903p" localSheetId="2">#REF!</definedName>
    <definedName name="xin1903p" localSheetId="8">#REF!</definedName>
    <definedName name="xin1903p" localSheetId="5">#REF!</definedName>
    <definedName name="xin1903p">#REF!</definedName>
    <definedName name="xin190nc" localSheetId="2">'[5]lam-moi'!#REF!</definedName>
    <definedName name="xin190nc" localSheetId="5">'[5]lam-moi'!#REF!</definedName>
    <definedName name="xin190nc">'[5]lam-moi'!#REF!</definedName>
    <definedName name="xin190nc3p">'[5]CHITIET VL-NC'!$G$76</definedName>
    <definedName name="xin190vl" localSheetId="2">'[5]lam-moi'!#REF!</definedName>
    <definedName name="xin190vl" localSheetId="5">'[5]lam-moi'!#REF!</definedName>
    <definedName name="xin190vl">'[5]lam-moi'!#REF!</definedName>
    <definedName name="xin190vl3p">'[5]CHITIET VL-NC'!$G$72</definedName>
    <definedName name="xin2903p" localSheetId="7">#REF!</definedName>
    <definedName name="xin2903p" localSheetId="2">#REF!</definedName>
    <definedName name="xin2903p" localSheetId="8">#REF!</definedName>
    <definedName name="xin2903p" localSheetId="5">#REF!</definedName>
    <definedName name="xin2903p">#REF!</definedName>
    <definedName name="xin290nc3p" localSheetId="7">#REF!</definedName>
    <definedName name="xin290nc3p" localSheetId="2">#REF!</definedName>
    <definedName name="xin290nc3p" localSheetId="8">#REF!</definedName>
    <definedName name="xin290nc3p" localSheetId="5">#REF!</definedName>
    <definedName name="xin290nc3p">#REF!</definedName>
    <definedName name="xin290vl3p" localSheetId="7">#REF!</definedName>
    <definedName name="xin290vl3p" localSheetId="2">#REF!</definedName>
    <definedName name="xin290vl3p" localSheetId="8">#REF!</definedName>
    <definedName name="xin290vl3p" localSheetId="5">#REF!</definedName>
    <definedName name="xin290vl3p">#REF!</definedName>
    <definedName name="xin3p" localSheetId="7">#REF!</definedName>
    <definedName name="xin3p" localSheetId="2">#REF!</definedName>
    <definedName name="xin3p" localSheetId="8">#REF!</definedName>
    <definedName name="xin3p" localSheetId="5">#REF!</definedName>
    <definedName name="xin3p">#REF!</definedName>
    <definedName name="xin901nc" localSheetId="2">'[5]lam-moi'!#REF!</definedName>
    <definedName name="xin901nc" localSheetId="5">'[5]lam-moi'!#REF!</definedName>
    <definedName name="xin901nc">'[5]lam-moi'!#REF!</definedName>
    <definedName name="xin901vl" localSheetId="2">'[5]lam-moi'!#REF!</definedName>
    <definedName name="xin901vl" localSheetId="5">'[5]lam-moi'!#REF!</definedName>
    <definedName name="xin901vl">'[5]lam-moi'!#REF!</definedName>
    <definedName name="xind" localSheetId="7">#REF!</definedName>
    <definedName name="xind" localSheetId="2">#REF!</definedName>
    <definedName name="xind" localSheetId="8">#REF!</definedName>
    <definedName name="xind" localSheetId="5">#REF!</definedName>
    <definedName name="xind">#REF!</definedName>
    <definedName name="xind1p" localSheetId="7">#REF!</definedName>
    <definedName name="xind1p" localSheetId="2">#REF!</definedName>
    <definedName name="xind1p" localSheetId="8">#REF!</definedName>
    <definedName name="xind1p" localSheetId="5">#REF!</definedName>
    <definedName name="xind1p">#REF!</definedName>
    <definedName name="xind1pnc" localSheetId="2">'[5]lam-moi'!#REF!</definedName>
    <definedName name="xind1pnc" localSheetId="5">'[5]lam-moi'!#REF!</definedName>
    <definedName name="xind1pnc">'[5]lam-moi'!#REF!</definedName>
    <definedName name="xind1pvl" localSheetId="2">'[5]lam-moi'!#REF!</definedName>
    <definedName name="xind1pvl" localSheetId="5">'[5]lam-moi'!#REF!</definedName>
    <definedName name="xind1pvl">'[5]lam-moi'!#REF!</definedName>
    <definedName name="xind3p" localSheetId="7">#REF!</definedName>
    <definedName name="xind3p" localSheetId="2">#REF!</definedName>
    <definedName name="xind3p" localSheetId="8">#REF!</definedName>
    <definedName name="xind3p" localSheetId="5">#REF!</definedName>
    <definedName name="xind3p">#REF!</definedName>
    <definedName name="xindnc" localSheetId="2">'[5]lam-moi'!#REF!</definedName>
    <definedName name="xindnc" localSheetId="5">'[5]lam-moi'!#REF!</definedName>
    <definedName name="xindnc">'[5]lam-moi'!#REF!</definedName>
    <definedName name="xindnc1p" localSheetId="7">#REF!</definedName>
    <definedName name="xindnc1p" localSheetId="2">#REF!</definedName>
    <definedName name="xindnc1p" localSheetId="8">#REF!</definedName>
    <definedName name="xindnc1p" localSheetId="5">#REF!</definedName>
    <definedName name="xindnc1p">#REF!</definedName>
    <definedName name="xindnc3p">'[5]CHITIET VL-NC'!$G$85</definedName>
    <definedName name="xindvl" localSheetId="2">'[5]lam-moi'!#REF!</definedName>
    <definedName name="xindvl" localSheetId="5">'[5]lam-moi'!#REF!</definedName>
    <definedName name="xindvl">'[5]lam-moi'!#REF!</definedName>
    <definedName name="xindvl1p" localSheetId="7">#REF!</definedName>
    <definedName name="xindvl1p" localSheetId="2">#REF!</definedName>
    <definedName name="xindvl1p" localSheetId="8">#REF!</definedName>
    <definedName name="xindvl1p" localSheetId="5">#REF!</definedName>
    <definedName name="xindvl1p">#REF!</definedName>
    <definedName name="xindvl3p">'[5]CHITIET VL-NC'!$G$80</definedName>
    <definedName name="xing1p" localSheetId="7">#REF!</definedName>
    <definedName name="xing1p" localSheetId="2">#REF!</definedName>
    <definedName name="xing1p" localSheetId="8">#REF!</definedName>
    <definedName name="xing1p" localSheetId="5">#REF!</definedName>
    <definedName name="xing1p">#REF!</definedName>
    <definedName name="xing1pnc" localSheetId="2">'[5]lam-moi'!#REF!</definedName>
    <definedName name="xing1pnc" localSheetId="5">'[5]lam-moi'!#REF!</definedName>
    <definedName name="xing1pnc">'[5]lam-moi'!#REF!</definedName>
    <definedName name="xing1pvl" localSheetId="2">'[5]lam-moi'!#REF!</definedName>
    <definedName name="xing1pvl" localSheetId="5">'[5]lam-moi'!#REF!</definedName>
    <definedName name="xing1pvl">'[5]lam-moi'!#REF!</definedName>
    <definedName name="xingnc1p" localSheetId="7">#REF!</definedName>
    <definedName name="xingnc1p" localSheetId="2">#REF!</definedName>
    <definedName name="xingnc1p" localSheetId="8">#REF!</definedName>
    <definedName name="xingnc1p" localSheetId="5">#REF!</definedName>
    <definedName name="xingnc1p">#REF!</definedName>
    <definedName name="xingvl1p" localSheetId="7">#REF!</definedName>
    <definedName name="xingvl1p" localSheetId="2">#REF!</definedName>
    <definedName name="xingvl1p" localSheetId="8">#REF!</definedName>
    <definedName name="xingvl1p" localSheetId="5">#REF!</definedName>
    <definedName name="xingvl1p">#REF!</definedName>
    <definedName name="XINnc" localSheetId="2">#REF!</definedName>
    <definedName name="XINnc" localSheetId="5">#REF!</definedName>
    <definedName name="XINnc">#REF!</definedName>
    <definedName name="xinnc3p" localSheetId="7">#REF!</definedName>
    <definedName name="xinnc3p" localSheetId="2">#REF!</definedName>
    <definedName name="xinnc3p" localSheetId="8">#REF!</definedName>
    <definedName name="xinnc3p" localSheetId="5">#REF!</definedName>
    <definedName name="xinnc3p">#REF!</definedName>
    <definedName name="xint1p" localSheetId="7">#REF!</definedName>
    <definedName name="xint1p" localSheetId="2">#REF!</definedName>
    <definedName name="xint1p" localSheetId="8">#REF!</definedName>
    <definedName name="xint1p" localSheetId="5">#REF!</definedName>
    <definedName name="xint1p">#REF!</definedName>
    <definedName name="XINvc" localSheetId="7">#REF!</definedName>
    <definedName name="XINvc" localSheetId="2">#REF!</definedName>
    <definedName name="XINvc" localSheetId="8">#REF!</definedName>
    <definedName name="XINvc" localSheetId="5">#REF!</definedName>
    <definedName name="XINvc">#REF!</definedName>
    <definedName name="XINvl" localSheetId="2">#REF!</definedName>
    <definedName name="XINvl" localSheetId="5">#REF!</definedName>
    <definedName name="XINvl">#REF!</definedName>
    <definedName name="xinvl3p" localSheetId="7">#REF!</definedName>
    <definedName name="xinvl3p" localSheetId="2">#REF!</definedName>
    <definedName name="xinvl3p" localSheetId="8">#REF!</definedName>
    <definedName name="xinvl3p" localSheetId="5">#REF!</definedName>
    <definedName name="xinvl3p">#REF!</definedName>
    <definedName name="xit" localSheetId="7">#REF!</definedName>
    <definedName name="xit" localSheetId="2">#REF!</definedName>
    <definedName name="xit" localSheetId="8">#REF!</definedName>
    <definedName name="xit" localSheetId="5">#REF!</definedName>
    <definedName name="xit">#REF!</definedName>
    <definedName name="xit1" localSheetId="7">#REF!</definedName>
    <definedName name="xit1" localSheetId="2">#REF!</definedName>
    <definedName name="xit1" localSheetId="8">#REF!</definedName>
    <definedName name="xit1" localSheetId="5">#REF!</definedName>
    <definedName name="xit1">#REF!</definedName>
    <definedName name="xit1nc" localSheetId="2">'[5]lam-moi'!#REF!</definedName>
    <definedName name="xit1nc" localSheetId="5">'[5]lam-moi'!#REF!</definedName>
    <definedName name="xit1nc">'[5]lam-moi'!#REF!</definedName>
    <definedName name="xit1p" localSheetId="7">#REF!</definedName>
    <definedName name="xit1p" localSheetId="2">#REF!</definedName>
    <definedName name="xit1p" localSheetId="8">#REF!</definedName>
    <definedName name="xit1p" localSheetId="5">#REF!</definedName>
    <definedName name="xit1p">#REF!</definedName>
    <definedName name="xit1pnc" localSheetId="2">'[5]lam-moi'!#REF!</definedName>
    <definedName name="xit1pnc" localSheetId="5">'[5]lam-moi'!#REF!</definedName>
    <definedName name="xit1pnc">'[5]lam-moi'!#REF!</definedName>
    <definedName name="xit1pvl" localSheetId="2">'[5]lam-moi'!#REF!</definedName>
    <definedName name="xit1pvl" localSheetId="5">'[5]lam-moi'!#REF!</definedName>
    <definedName name="xit1pvl">'[5]lam-moi'!#REF!</definedName>
    <definedName name="xit1vl" localSheetId="2">'[5]lam-moi'!#REF!</definedName>
    <definedName name="xit1vl" localSheetId="5">'[5]lam-moi'!#REF!</definedName>
    <definedName name="xit1vl">'[5]lam-moi'!#REF!</definedName>
    <definedName name="xit2nc" localSheetId="2">'[5]lam-moi'!#REF!</definedName>
    <definedName name="xit2nc" localSheetId="5">'[5]lam-moi'!#REF!</definedName>
    <definedName name="xit2nc">'[5]lam-moi'!#REF!</definedName>
    <definedName name="xit2nc3p" localSheetId="7">#REF!</definedName>
    <definedName name="xit2nc3p" localSheetId="2">#REF!</definedName>
    <definedName name="xit2nc3p" localSheetId="8">#REF!</definedName>
    <definedName name="xit2nc3p" localSheetId="5">#REF!</definedName>
    <definedName name="xit2nc3p">#REF!</definedName>
    <definedName name="xit2vl" localSheetId="2">'[5]lam-moi'!#REF!</definedName>
    <definedName name="xit2vl" localSheetId="5">'[5]lam-moi'!#REF!</definedName>
    <definedName name="xit2vl">'[5]lam-moi'!#REF!</definedName>
    <definedName name="xit2vl3p" localSheetId="7">#REF!</definedName>
    <definedName name="xit2vl3p" localSheetId="2">#REF!</definedName>
    <definedName name="xit2vl3p" localSheetId="8">#REF!</definedName>
    <definedName name="xit2vl3p" localSheetId="5">#REF!</definedName>
    <definedName name="xit2vl3p">#REF!</definedName>
    <definedName name="xit3p" localSheetId="7">#REF!</definedName>
    <definedName name="xit3p" localSheetId="2">#REF!</definedName>
    <definedName name="xit3p" localSheetId="8">#REF!</definedName>
    <definedName name="xit3p" localSheetId="5">#REF!</definedName>
    <definedName name="xit3p">#REF!</definedName>
    <definedName name="XITnc" localSheetId="2">#REF!</definedName>
    <definedName name="XITnc" localSheetId="5">#REF!</definedName>
    <definedName name="XITnc">#REF!</definedName>
    <definedName name="xitnc3p" localSheetId="7">#REF!</definedName>
    <definedName name="xitnc3p" localSheetId="2">#REF!</definedName>
    <definedName name="xitnc3p" localSheetId="8">#REF!</definedName>
    <definedName name="xitnc3p" localSheetId="5">#REF!</definedName>
    <definedName name="xitnc3p">#REF!</definedName>
    <definedName name="xittnc">'[5]CHITIET VL-NC'!$G$48</definedName>
    <definedName name="xittvl">'[5]CHITIET VL-NC'!$G$44</definedName>
    <definedName name="XITvc" localSheetId="7">#REF!</definedName>
    <definedName name="XITvc" localSheetId="2">#REF!</definedName>
    <definedName name="XITvc" localSheetId="8">#REF!</definedName>
    <definedName name="XITvc" localSheetId="5">#REF!</definedName>
    <definedName name="XITvc">#REF!</definedName>
    <definedName name="XITvl" localSheetId="2">#REF!</definedName>
    <definedName name="XITvl" localSheetId="5">#REF!</definedName>
    <definedName name="XITvl">#REF!</definedName>
    <definedName name="xitvl3p" localSheetId="7">#REF!</definedName>
    <definedName name="xitvl3p" localSheetId="2">#REF!</definedName>
    <definedName name="xitvl3p" localSheetId="8">#REF!</definedName>
    <definedName name="xitvl3p" localSheetId="5">#REF!</definedName>
    <definedName name="xitvl3p">#REF!</definedName>
    <definedName name="xk0.6" localSheetId="7">#REF!</definedName>
    <definedName name="xk0.6" localSheetId="2">#REF!</definedName>
    <definedName name="xk0.6" localSheetId="8">#REF!</definedName>
    <definedName name="xk0.6" localSheetId="5">#REF!</definedName>
    <definedName name="xk0.6">#REF!</definedName>
    <definedName name="xk1.3" localSheetId="7">#REF!</definedName>
    <definedName name="xk1.3" localSheetId="2">#REF!</definedName>
    <definedName name="xk1.3" localSheetId="8">#REF!</definedName>
    <definedName name="xk1.3" localSheetId="5">#REF!</definedName>
    <definedName name="xk1.3">#REF!</definedName>
    <definedName name="xk1.5" localSheetId="7">#REF!</definedName>
    <definedName name="xk1.5" localSheetId="2">#REF!</definedName>
    <definedName name="xk1.5" localSheetId="8">#REF!</definedName>
    <definedName name="xk1.5" localSheetId="5">#REF!</definedName>
    <definedName name="xk1.5">#REF!</definedName>
    <definedName name="XL" localSheetId="7">#REF!</definedName>
    <definedName name="XL" localSheetId="2">#REF!</definedName>
    <definedName name="XL" localSheetId="8">#REF!</definedName>
    <definedName name="XL" localSheetId="5">#REF!</definedName>
    <definedName name="XL">#REF!</definedName>
    <definedName name="XL_TBA" localSheetId="7">#REF!</definedName>
    <definedName name="XL_TBA" localSheetId="2">#REF!</definedName>
    <definedName name="XL_TBA" localSheetId="8">#REF!</definedName>
    <definedName name="XL_TBA" localSheetId="5">#REF!</definedName>
    <definedName name="XL_TBA">#REF!</definedName>
    <definedName name="xlc" localSheetId="7">#REF!</definedName>
    <definedName name="xlc" localSheetId="2">#REF!</definedName>
    <definedName name="xlc" localSheetId="8">#REF!</definedName>
    <definedName name="xlc" localSheetId="5">#REF!</definedName>
    <definedName name="xlc">#REF!</definedName>
    <definedName name="xld1.4" localSheetId="7">#REF!</definedName>
    <definedName name="xld1.4" localSheetId="2">#REF!</definedName>
    <definedName name="xld1.4" localSheetId="8">#REF!</definedName>
    <definedName name="xld1.4" localSheetId="5">#REF!</definedName>
    <definedName name="xld1.4">#REF!</definedName>
    <definedName name="xlk" localSheetId="7">#REF!</definedName>
    <definedName name="xlk" localSheetId="2">#REF!</definedName>
    <definedName name="xlk" localSheetId="8">#REF!</definedName>
    <definedName name="xlk" localSheetId="5">#REF!</definedName>
    <definedName name="xlk">#REF!</definedName>
    <definedName name="xlk1.4" localSheetId="7">#REF!</definedName>
    <definedName name="xlk1.4" localSheetId="2">#REF!</definedName>
    <definedName name="xlk1.4" localSheetId="8">#REF!</definedName>
    <definedName name="xlk1.4" localSheetId="5">#REF!</definedName>
    <definedName name="xlk1.4">#REF!</definedName>
    <definedName name="XLP" localSheetId="7">#REF!</definedName>
    <definedName name="XLP" localSheetId="2">#REF!</definedName>
    <definedName name="XLP" localSheetId="8">#REF!</definedName>
    <definedName name="XLP" localSheetId="5">#REF!</definedName>
    <definedName name="XLP">#REF!</definedName>
    <definedName name="xls" localSheetId="7" hidden="1">{"'Sheet1'!$L$16"}</definedName>
    <definedName name="xls" localSheetId="2" hidden="1">{"'Sheet1'!$L$16"}</definedName>
    <definedName name="xls" localSheetId="8" hidden="1">{"'Sheet1'!$L$16"}</definedName>
    <definedName name="xls" hidden="1">{"'Sheet1'!$L$16"}</definedName>
    <definedName name="xlttbninh" localSheetId="7" hidden="1">{"'Sheet1'!$L$16"}</definedName>
    <definedName name="xlttbninh" localSheetId="2" hidden="1">{"'Sheet1'!$L$16"}</definedName>
    <definedName name="xlttbninh" localSheetId="8" hidden="1">{"'Sheet1'!$L$16"}</definedName>
    <definedName name="xlttbninh" hidden="1">{"'Sheet1'!$L$16"}</definedName>
    <definedName name="XLxa" localSheetId="7">#REF!</definedName>
    <definedName name="XLxa" localSheetId="2">#REF!</definedName>
    <definedName name="XLxa" localSheetId="8">#REF!</definedName>
    <definedName name="XLxa" localSheetId="5">#REF!</definedName>
    <definedName name="XLxa">#REF!</definedName>
    <definedName name="XM" localSheetId="2">#REF!</definedName>
    <definedName name="XM" localSheetId="5">#REF!</definedName>
    <definedName name="XM">#REF!</definedName>
    <definedName name="XM.M10.1" localSheetId="2">'[197]Giai trinh'!#REF!</definedName>
    <definedName name="XM.M10.1" localSheetId="5">'[197]Giai trinh'!#REF!</definedName>
    <definedName name="XM.M10.1">'[197]Giai trinh'!#REF!</definedName>
    <definedName name="XM.M10.2" localSheetId="2">'[197]Giai trinh'!#REF!</definedName>
    <definedName name="XM.M10.2" localSheetId="5">'[197]Giai trinh'!#REF!</definedName>
    <definedName name="XM.M10.2">'[197]Giai trinh'!#REF!</definedName>
    <definedName name="XM.MDT" localSheetId="2">'[197]Giai trinh'!#REF!</definedName>
    <definedName name="XM.MDT" localSheetId="5">'[197]Giai trinh'!#REF!</definedName>
    <definedName name="XM.MDT">'[197]Giai trinh'!#REF!</definedName>
    <definedName name="xmcax" localSheetId="7">#REF!</definedName>
    <definedName name="xmcax" localSheetId="2">#REF!</definedName>
    <definedName name="xmcax" localSheetId="8">#REF!</definedName>
    <definedName name="xmcax" localSheetId="5">#REF!</definedName>
    <definedName name="xmcax">#REF!</definedName>
    <definedName name="xn" localSheetId="7">#REF!</definedName>
    <definedName name="xn" localSheetId="2">#REF!</definedName>
    <definedName name="xn" localSheetId="8">#REF!</definedName>
    <definedName name="xn" localSheetId="5">#REF!</definedName>
    <definedName name="xn">#REF!</definedName>
    <definedName name="xo" localSheetId="2">[198]So!#REF!</definedName>
    <definedName name="xo" localSheetId="5">[198]So!#REF!</definedName>
    <definedName name="xo">[198]So!#REF!</definedName>
    <definedName name="xp" localSheetId="7">#REF!</definedName>
    <definedName name="xp" localSheetId="2">#REF!</definedName>
    <definedName name="xp" localSheetId="8">#REF!</definedName>
    <definedName name="xp" localSheetId="5">#REF!</definedName>
    <definedName name="xp">#REF!</definedName>
    <definedName name="xr1nc" localSheetId="2">'[5]lam-moi'!#REF!</definedName>
    <definedName name="xr1nc" localSheetId="5">'[5]lam-moi'!#REF!</definedName>
    <definedName name="xr1nc">'[5]lam-moi'!#REF!</definedName>
    <definedName name="xr1vl" localSheetId="2">'[5]lam-moi'!#REF!</definedName>
    <definedName name="xr1vl" localSheetId="5">'[5]lam-moi'!#REF!</definedName>
    <definedName name="xr1vl">'[5]lam-moi'!#REF!</definedName>
    <definedName name="XTKKTTC">7500</definedName>
    <definedName name="xtr3pnc" localSheetId="2">[5]gtrinh!#REF!</definedName>
    <definedName name="xtr3pnc" localSheetId="5">[5]gtrinh!#REF!</definedName>
    <definedName name="xtr3pnc">[5]gtrinh!#REF!</definedName>
    <definedName name="xtr3pvl" localSheetId="2">[5]gtrinh!#REF!</definedName>
    <definedName name="xtr3pvl" localSheetId="5">[5]gtrinh!#REF!</definedName>
    <definedName name="xtr3pvl">[5]gtrinh!#REF!</definedName>
    <definedName name="xuat_hien">[199]DTCT!$D$10:$D$283</definedName>
    <definedName name="Xuat_hien1">[200]DTCT!$A$7:$A$157</definedName>
    <definedName name="xuatthan" localSheetId="7">#REF!</definedName>
    <definedName name="xuatthan" localSheetId="2">#REF!</definedName>
    <definedName name="xuatthan" localSheetId="8">#REF!</definedName>
    <definedName name="xuatthan" localSheetId="5">#REF!</definedName>
    <definedName name="xuatthan">#REF!</definedName>
    <definedName name="xuclat1" localSheetId="7">#REF!</definedName>
    <definedName name="xuclat1" localSheetId="2">#REF!</definedName>
    <definedName name="xuclat1" localSheetId="8">#REF!</definedName>
    <definedName name="xuclat1" localSheetId="5">#REF!</definedName>
    <definedName name="xuclat1">#REF!</definedName>
    <definedName name="xx" localSheetId="7">#REF!</definedName>
    <definedName name="xx" localSheetId="2">#REF!</definedName>
    <definedName name="xx" localSheetId="8">#REF!</definedName>
    <definedName name="xx" localSheetId="5">#REF!</definedName>
    <definedName name="xx">#REF!</definedName>
    <definedName name="y" localSheetId="2">#REF!</definedName>
    <definedName name="y" localSheetId="5">#REF!</definedName>
    <definedName name="y">#REF!</definedName>
    <definedName name="y_1I" localSheetId="2">'[88]13.BANG CT'!#REF!</definedName>
    <definedName name="y_1I" localSheetId="5">'[88]13.BANG CT'!#REF!</definedName>
    <definedName name="y_1I">'[88]13.BANG CT'!#REF!</definedName>
    <definedName name="y_1II" localSheetId="2">'[88]13.BANG CT'!#REF!</definedName>
    <definedName name="y_1II" localSheetId="5">'[88]13.BANG CT'!#REF!</definedName>
    <definedName name="y_1II">'[88]13.BANG CT'!#REF!</definedName>
    <definedName name="y_1III" localSheetId="2">'[88]13.BANG CT'!#REF!</definedName>
    <definedName name="y_1III" localSheetId="5">'[88]13.BANG CT'!#REF!</definedName>
    <definedName name="y_1III">'[88]13.BANG CT'!#REF!</definedName>
    <definedName name="y_1IV" localSheetId="2">'[88]13.BANG CT'!#REF!</definedName>
    <definedName name="y_1IV" localSheetId="5">'[88]13.BANG CT'!#REF!</definedName>
    <definedName name="y_1IV">'[88]13.BANG CT'!#REF!</definedName>
    <definedName name="y_2I" localSheetId="2">'[88]13.BANG CT'!#REF!</definedName>
    <definedName name="y_2I" localSheetId="5">'[88]13.BANG CT'!#REF!</definedName>
    <definedName name="y_2I">'[88]13.BANG CT'!#REF!</definedName>
    <definedName name="y_2II" localSheetId="2">'[88]13.BANG CT'!#REF!</definedName>
    <definedName name="y_2II" localSheetId="5">'[88]13.BANG CT'!#REF!</definedName>
    <definedName name="y_2II">'[88]13.BANG CT'!#REF!</definedName>
    <definedName name="y_2III" localSheetId="2">'[88]13.BANG CT'!#REF!</definedName>
    <definedName name="y_2III" localSheetId="5">'[88]13.BANG CT'!#REF!</definedName>
    <definedName name="y_2III">'[88]13.BANG CT'!#REF!</definedName>
    <definedName name="y_2IV" localSheetId="2">'[88]13.BANG CT'!#REF!</definedName>
    <definedName name="y_2IV" localSheetId="5">'[88]13.BANG CT'!#REF!</definedName>
    <definedName name="y_2IV">'[88]13.BANG CT'!#REF!</definedName>
    <definedName name="y_3I" localSheetId="2">'[88]13.BANG CT'!#REF!</definedName>
    <definedName name="y_3I" localSheetId="5">'[88]13.BANG CT'!#REF!</definedName>
    <definedName name="y_3I">'[88]13.BANG CT'!#REF!</definedName>
    <definedName name="y_3II" localSheetId="2">'[88]13.BANG CT'!#REF!</definedName>
    <definedName name="y_3II" localSheetId="5">'[88]13.BANG CT'!#REF!</definedName>
    <definedName name="y_3II">'[88]13.BANG CT'!#REF!</definedName>
    <definedName name="y_3III" localSheetId="2">'[88]13.BANG CT'!#REF!</definedName>
    <definedName name="y_3III" localSheetId="5">'[88]13.BANG CT'!#REF!</definedName>
    <definedName name="y_3III">'[88]13.BANG CT'!#REF!</definedName>
    <definedName name="y_3IV" localSheetId="2">'[88]13.BANG CT'!#REF!</definedName>
    <definedName name="y_3IV" localSheetId="5">'[88]13.BANG CT'!#REF!</definedName>
    <definedName name="y_3IV">'[88]13.BANG CT'!#REF!</definedName>
    <definedName name="y_4I" localSheetId="2">'[88]13.BANG CT'!#REF!</definedName>
    <definedName name="y_4I" localSheetId="5">'[88]13.BANG CT'!#REF!</definedName>
    <definedName name="y_4I">'[88]13.BANG CT'!#REF!</definedName>
    <definedName name="y_4II" localSheetId="2">'[88]13.BANG CT'!#REF!</definedName>
    <definedName name="y_4II" localSheetId="5">'[88]13.BANG CT'!#REF!</definedName>
    <definedName name="y_4II">'[88]13.BANG CT'!#REF!</definedName>
    <definedName name="y_4III" localSheetId="2">'[88]13.BANG CT'!#REF!</definedName>
    <definedName name="y_4III" localSheetId="5">'[88]13.BANG CT'!#REF!</definedName>
    <definedName name="y_4III">'[88]13.BANG CT'!#REF!</definedName>
    <definedName name="y_4IV" localSheetId="2">'[88]13.BANG CT'!#REF!</definedName>
    <definedName name="y_4IV" localSheetId="5">'[88]13.BANG CT'!#REF!</definedName>
    <definedName name="y_4IV">'[88]13.BANG CT'!#REF!</definedName>
    <definedName name="y_9bI" localSheetId="2">'[88]13.BANG CT'!#REF!</definedName>
    <definedName name="y_9bI" localSheetId="5">'[88]13.BANG CT'!#REF!</definedName>
    <definedName name="y_9bI">'[88]13.BANG CT'!#REF!</definedName>
    <definedName name="y_9bII" localSheetId="2">'[88]13.BANG CT'!#REF!</definedName>
    <definedName name="y_9bII" localSheetId="5">'[88]13.BANG CT'!#REF!</definedName>
    <definedName name="y_9bII">'[88]13.BANG CT'!#REF!</definedName>
    <definedName name="y_9bIII" localSheetId="2">'[88]13.BANG CT'!#REF!</definedName>
    <definedName name="y_9bIII" localSheetId="5">'[88]13.BANG CT'!#REF!</definedName>
    <definedName name="y_9bIII">'[88]13.BANG CT'!#REF!</definedName>
    <definedName name="y_9bIV" localSheetId="2">'[88]13.BANG CT'!#REF!</definedName>
    <definedName name="y_9bIV" localSheetId="5">'[88]13.BANG CT'!#REF!</definedName>
    <definedName name="y_9bIV">'[88]13.BANG CT'!#REF!</definedName>
    <definedName name="y_9I" localSheetId="2">'[88]13.BANG CT'!#REF!</definedName>
    <definedName name="y_9I" localSheetId="5">'[88]13.BANG CT'!#REF!</definedName>
    <definedName name="y_9I">'[88]13.BANG CT'!#REF!</definedName>
    <definedName name="y_9II" localSheetId="2">'[88]13.BANG CT'!#REF!</definedName>
    <definedName name="y_9II" localSheetId="5">'[88]13.BANG CT'!#REF!</definedName>
    <definedName name="y_9II">'[88]13.BANG CT'!#REF!</definedName>
    <definedName name="y_9III" localSheetId="2">'[88]13.BANG CT'!#REF!</definedName>
    <definedName name="y_9III" localSheetId="5">'[88]13.BANG CT'!#REF!</definedName>
    <definedName name="y_9III">'[88]13.BANG CT'!#REF!</definedName>
    <definedName name="y_9IV" localSheetId="2">'[88]13.BANG CT'!#REF!</definedName>
    <definedName name="y_9IV" localSheetId="5">'[88]13.BANG CT'!#REF!</definedName>
    <definedName name="y_9IV">'[88]13.BANG CT'!#REF!</definedName>
    <definedName name="y_list" localSheetId="7">#REF!</definedName>
    <definedName name="y_list" localSheetId="2">#REF!</definedName>
    <definedName name="y_list" localSheetId="8">#REF!</definedName>
    <definedName name="y_list" localSheetId="5">#REF!</definedName>
    <definedName name="y_list">#REF!</definedName>
    <definedName name="ybc" localSheetId="2">[15]Girder!#REF!</definedName>
    <definedName name="ybc" localSheetId="5">[15]Girder!#REF!</definedName>
    <definedName name="ybc">[15]Girder!#REF!</definedName>
    <definedName name="ycp" localSheetId="7">#REF!</definedName>
    <definedName name="ycp" localSheetId="2">#REF!</definedName>
    <definedName name="ycp" localSheetId="8">#REF!</definedName>
    <definedName name="ycp" localSheetId="5">#REF!</definedName>
    <definedName name="ycp">#REF!</definedName>
    <definedName name="yen" localSheetId="7" hidden="1">{"'Sheet1'!$L$16"}</definedName>
    <definedName name="yen" localSheetId="2" hidden="1">{"'Sheet1'!$L$16"}</definedName>
    <definedName name="yen" localSheetId="8" hidden="1">{"'Sheet1'!$L$16"}</definedName>
    <definedName name="yen" hidden="1">{"'Sheet1'!$L$16"}</definedName>
    <definedName name="YeNuong" localSheetId="2">[46]BK04!#REF!</definedName>
    <definedName name="YeNuong" localSheetId="5">[46]BK04!#REF!</definedName>
    <definedName name="YeNuong">[46]BK04!#REF!</definedName>
    <definedName name="yi" localSheetId="2">[31]Sheet1!#REF!</definedName>
    <definedName name="yi" localSheetId="5">[31]Sheet1!#REF!</definedName>
    <definedName name="yi">[31]Sheet1!#REF!</definedName>
    <definedName name="YR0" localSheetId="7">#REF!</definedName>
    <definedName name="YR0" localSheetId="2">#REF!</definedName>
    <definedName name="YR0" localSheetId="8">#REF!</definedName>
    <definedName name="YR0" localSheetId="5">#REF!</definedName>
    <definedName name="YR0">#REF!</definedName>
    <definedName name="YRP" localSheetId="7">#REF!</definedName>
    <definedName name="YRP" localSheetId="2">#REF!</definedName>
    <definedName name="YRP" localSheetId="8">#REF!</definedName>
    <definedName name="YRP" localSheetId="5">#REF!</definedName>
    <definedName name="YRP">#REF!</definedName>
    <definedName name="yt" localSheetId="2">[15]Girder!#REF!</definedName>
    <definedName name="yt" localSheetId="5">[15]Girder!#REF!</definedName>
    <definedName name="yt">[15]Girder!#REF!</definedName>
    <definedName name="ytc" localSheetId="2">[15]Girder!#REF!</definedName>
    <definedName name="ytc" localSheetId="5">[15]Girder!#REF!</definedName>
    <definedName name="ytc">[15]Girder!#REF!</definedName>
    <definedName name="ytd" localSheetId="2">[15]Girder!#REF!</definedName>
    <definedName name="ytd" localSheetId="5">[15]Girder!#REF!</definedName>
    <definedName name="ytd">[15]Girder!#REF!</definedName>
    <definedName name="ytddg" localSheetId="7">#REF!</definedName>
    <definedName name="ytddg" localSheetId="2">#REF!</definedName>
    <definedName name="ytddg" localSheetId="8">#REF!</definedName>
    <definedName name="ytddg" localSheetId="5">#REF!</definedName>
    <definedName name="ytddg">#REF!</definedName>
    <definedName name="Ythd1.5" localSheetId="7">#REF!</definedName>
    <definedName name="Ythd1.5" localSheetId="2">#REF!</definedName>
    <definedName name="Ythd1.5" localSheetId="8">#REF!</definedName>
    <definedName name="Ythd1.5" localSheetId="5">#REF!</definedName>
    <definedName name="Ythd1.5">#REF!</definedName>
    <definedName name="ythdg" localSheetId="7">#REF!</definedName>
    <definedName name="ythdg" localSheetId="2">#REF!</definedName>
    <definedName name="ythdg" localSheetId="8">#REF!</definedName>
    <definedName name="ythdg" localSheetId="5">#REF!</definedName>
    <definedName name="ythdg">#REF!</definedName>
    <definedName name="Ythdgoi" localSheetId="7">#REF!</definedName>
    <definedName name="Ythdgoi" localSheetId="2">#REF!</definedName>
    <definedName name="Ythdgoi" localSheetId="8">#REF!</definedName>
    <definedName name="Ythdgoi" localSheetId="5">#REF!</definedName>
    <definedName name="Ythdgoi">#REF!</definedName>
    <definedName name="Z" localSheetId="7">#REF!</definedName>
    <definedName name="Z" localSheetId="2">#REF!</definedName>
    <definedName name="Z" localSheetId="8">#REF!</definedName>
    <definedName name="Z" localSheetId="5">#REF!</definedName>
    <definedName name="Z">#REF!</definedName>
    <definedName name="Z_" localSheetId="2">[15]Girder!#REF!</definedName>
    <definedName name="Z_" localSheetId="5">[15]Girder!#REF!</definedName>
    <definedName name="Z_">[15]Girder!#REF!</definedName>
    <definedName name="zl" localSheetId="7">#REF!</definedName>
    <definedName name="zl" localSheetId="2">#REF!</definedName>
    <definedName name="zl" localSheetId="8">#REF!</definedName>
    <definedName name="zl" localSheetId="5">#REF!</definedName>
    <definedName name="zl">#REF!</definedName>
    <definedName name="Ztl">'[68]Ket qua'!$J$4:$J$531</definedName>
    <definedName name="Zw" localSheetId="7">#REF!</definedName>
    <definedName name="Zw" localSheetId="2">#REF!</definedName>
    <definedName name="Zw" localSheetId="8">#REF!</definedName>
    <definedName name="Zw" localSheetId="5">#REF!</definedName>
    <definedName name="Zw">#REF!</definedName>
    <definedName name="ZXD" localSheetId="7">#REF!</definedName>
    <definedName name="ZXD" localSheetId="2">#REF!</definedName>
    <definedName name="ZXD" localSheetId="8">#REF!</definedName>
    <definedName name="ZXD" localSheetId="5">#REF!</definedName>
    <definedName name="ZXD">#REF!</definedName>
    <definedName name="ZYX" localSheetId="7">#REF!</definedName>
    <definedName name="ZYX" localSheetId="2">#REF!</definedName>
    <definedName name="ZYX" localSheetId="8">#REF!</definedName>
    <definedName name="ZYX" localSheetId="5">#REF!</definedName>
    <definedName name="ZYX">#REF!</definedName>
    <definedName name="ZZZ" localSheetId="7">#REF!</definedName>
    <definedName name="ZZZ" localSheetId="2">#REF!</definedName>
    <definedName name="ZZZ" localSheetId="8">#REF!</definedName>
    <definedName name="ZZZ" localSheetId="5">#REF!</definedName>
    <definedName name="ZZZ">#REF!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3" i="34" l="1"/>
  <c r="D76" i="29"/>
  <c r="Y75" i="29"/>
  <c r="D75" i="29"/>
  <c r="N75" i="29"/>
  <c r="O7" i="25" l="1"/>
  <c r="N7" i="25"/>
  <c r="M7" i="25"/>
  <c r="L7" i="25"/>
  <c r="K7" i="25"/>
  <c r="O8" i="25"/>
  <c r="N8" i="25"/>
  <c r="M8" i="25"/>
  <c r="L8" i="25"/>
  <c r="K8" i="25"/>
  <c r="J8" i="25"/>
  <c r="S45" i="23"/>
  <c r="S43" i="23"/>
  <c r="S42" i="23" s="1"/>
  <c r="G31" i="1"/>
  <c r="P66" i="23"/>
  <c r="O66" i="23"/>
  <c r="Q66" i="23" s="1"/>
  <c r="N66" i="23"/>
  <c r="K66" i="23"/>
  <c r="P65" i="23"/>
  <c r="O65" i="23"/>
  <c r="N65" i="23"/>
  <c r="K65" i="23"/>
  <c r="P64" i="23"/>
  <c r="O64" i="23"/>
  <c r="N64" i="23"/>
  <c r="K64" i="23"/>
  <c r="P63" i="23"/>
  <c r="O63" i="23"/>
  <c r="Q63" i="23" s="1"/>
  <c r="N63" i="23"/>
  <c r="K63" i="23"/>
  <c r="O62" i="23"/>
  <c r="Q62" i="23" s="1"/>
  <c r="N62" i="23"/>
  <c r="K62" i="23"/>
  <c r="O61" i="23"/>
  <c r="Q61" i="23" s="1"/>
  <c r="N61" i="23"/>
  <c r="K61" i="23"/>
  <c r="U60" i="23"/>
  <c r="T60" i="23"/>
  <c r="S60" i="23"/>
  <c r="P60" i="23"/>
  <c r="L60" i="23"/>
  <c r="J60" i="23"/>
  <c r="P59" i="23"/>
  <c r="O59" i="23"/>
  <c r="Q59" i="23" s="1"/>
  <c r="N59" i="23"/>
  <c r="Q58" i="23"/>
  <c r="P58" i="23"/>
  <c r="N58" i="23"/>
  <c r="U57" i="23"/>
  <c r="U56" i="23" s="1"/>
  <c r="T57" i="23"/>
  <c r="S57" i="23"/>
  <c r="P57" i="23"/>
  <c r="P56" i="23" s="1"/>
  <c r="L57" i="23"/>
  <c r="L56" i="23" s="1"/>
  <c r="K57" i="23"/>
  <c r="J57" i="23"/>
  <c r="T56" i="23"/>
  <c r="S56" i="23"/>
  <c r="S54" i="23"/>
  <c r="Q55" i="23"/>
  <c r="Q54" i="23" s="1"/>
  <c r="P55" i="23"/>
  <c r="N55" i="23"/>
  <c r="K55" i="23"/>
  <c r="K54" i="23" s="1"/>
  <c r="U54" i="23"/>
  <c r="T54" i="23"/>
  <c r="P54" i="23"/>
  <c r="L54" i="23"/>
  <c r="J54" i="23"/>
  <c r="Q53" i="23"/>
  <c r="P53" i="23"/>
  <c r="N53" i="23"/>
  <c r="K53" i="23"/>
  <c r="K51" i="23" s="1"/>
  <c r="Q52" i="23"/>
  <c r="Q51" i="23" s="1"/>
  <c r="N52" i="23"/>
  <c r="K52" i="23"/>
  <c r="U51" i="23"/>
  <c r="T51" i="23"/>
  <c r="S51" i="23"/>
  <c r="P51" i="23"/>
  <c r="L51" i="23"/>
  <c r="J51" i="23"/>
  <c r="P50" i="23"/>
  <c r="Q50" i="23" s="1"/>
  <c r="Q49" i="23" s="1"/>
  <c r="N50" i="23"/>
  <c r="K50" i="23"/>
  <c r="K49" i="23" s="1"/>
  <c r="U49" i="23"/>
  <c r="T49" i="23"/>
  <c r="S49" i="23"/>
  <c r="P49" i="23"/>
  <c r="L49" i="23"/>
  <c r="J49" i="23"/>
  <c r="P47" i="23"/>
  <c r="Q47" i="23" s="1"/>
  <c r="N47" i="23"/>
  <c r="K47" i="23"/>
  <c r="P46" i="23"/>
  <c r="Q46" i="23" s="1"/>
  <c r="Q43" i="23" s="1"/>
  <c r="Q42" i="23" s="1"/>
  <c r="N46" i="23"/>
  <c r="N45" i="23"/>
  <c r="K45" i="23"/>
  <c r="K43" i="23" s="1"/>
  <c r="K42" i="23" s="1"/>
  <c r="U43" i="23"/>
  <c r="U42" i="23" s="1"/>
  <c r="T43" i="23"/>
  <c r="P43" i="23"/>
  <c r="P42" i="23" s="1"/>
  <c r="L43" i="23"/>
  <c r="L42" i="23" s="1"/>
  <c r="J43" i="23"/>
  <c r="T42" i="23"/>
  <c r="J42" i="23"/>
  <c r="Q41" i="23"/>
  <c r="P41" i="23"/>
  <c r="O41" i="23"/>
  <c r="N41" i="23"/>
  <c r="K41" i="23"/>
  <c r="U40" i="23"/>
  <c r="T40" i="23"/>
  <c r="S40" i="23"/>
  <c r="Q40" i="23"/>
  <c r="P40" i="23"/>
  <c r="L40" i="23"/>
  <c r="K40" i="23"/>
  <c r="K39" i="23" s="1"/>
  <c r="J40" i="23"/>
  <c r="U39" i="23"/>
  <c r="T39" i="23"/>
  <c r="S39" i="23"/>
  <c r="S36" i="23" s="1"/>
  <c r="Q39" i="23"/>
  <c r="P39" i="23"/>
  <c r="L39" i="23"/>
  <c r="J39" i="23"/>
  <c r="Q38" i="23"/>
  <c r="K38" i="23"/>
  <c r="L38" i="23" s="1"/>
  <c r="U37" i="23"/>
  <c r="T37" i="23"/>
  <c r="T36" i="23" s="1"/>
  <c r="S37" i="23"/>
  <c r="Q37" i="23"/>
  <c r="P37" i="23"/>
  <c r="P36" i="23" s="1"/>
  <c r="J37" i="23"/>
  <c r="Q36" i="23"/>
  <c r="J36" i="23"/>
  <c r="Q34" i="23"/>
  <c r="O34" i="23"/>
  <c r="N34" i="23"/>
  <c r="Q33" i="23"/>
  <c r="N33" i="23"/>
  <c r="P32" i="23"/>
  <c r="Q32" i="23" s="1"/>
  <c r="N32" i="23"/>
  <c r="S32" i="23" s="1"/>
  <c r="S30" i="23" s="1"/>
  <c r="S29" i="23" s="1"/>
  <c r="P31" i="23"/>
  <c r="Q31" i="23" s="1"/>
  <c r="N31" i="23"/>
  <c r="T30" i="23"/>
  <c r="T29" i="23" s="1"/>
  <c r="P30" i="23"/>
  <c r="P29" i="23" s="1"/>
  <c r="L30" i="23"/>
  <c r="L29" i="23" s="1"/>
  <c r="K30" i="23"/>
  <c r="J30" i="23"/>
  <c r="J29" i="23" s="1"/>
  <c r="J25" i="23" s="1"/>
  <c r="U29" i="23"/>
  <c r="K29" i="23"/>
  <c r="S28" i="23"/>
  <c r="Q28" i="23"/>
  <c r="N28" i="23"/>
  <c r="S27" i="23"/>
  <c r="P27" i="23"/>
  <c r="Q27" i="23" s="1"/>
  <c r="N27" i="23"/>
  <c r="T26" i="23"/>
  <c r="S26" i="23"/>
  <c r="P26" i="23"/>
  <c r="L26" i="23"/>
  <c r="K26" i="23"/>
  <c r="K25" i="23" s="1"/>
  <c r="J26" i="23"/>
  <c r="U25" i="23"/>
  <c r="P24" i="23"/>
  <c r="O24" i="23"/>
  <c r="Q24" i="23" s="1"/>
  <c r="N24" i="23"/>
  <c r="P23" i="23"/>
  <c r="Q23" i="23" s="1"/>
  <c r="Q21" i="23" s="1"/>
  <c r="Q20" i="23" s="1"/>
  <c r="N23" i="23"/>
  <c r="S22" i="23"/>
  <c r="U21" i="23"/>
  <c r="T21" i="23"/>
  <c r="T20" i="23" s="1"/>
  <c r="S21" i="23"/>
  <c r="S20" i="23" s="1"/>
  <c r="L21" i="23"/>
  <c r="L20" i="23" s="1"/>
  <c r="K21" i="23"/>
  <c r="K20" i="23" s="1"/>
  <c r="J21" i="23"/>
  <c r="J20" i="23" s="1"/>
  <c r="S19" i="23"/>
  <c r="S18" i="23" s="1"/>
  <c r="S17" i="23" s="1"/>
  <c r="P19" i="23"/>
  <c r="Q19" i="23" s="1"/>
  <c r="Q18" i="23" s="1"/>
  <c r="Q17" i="23" s="1"/>
  <c r="N19" i="23"/>
  <c r="T18" i="23"/>
  <c r="P18" i="23"/>
  <c r="P17" i="23" s="1"/>
  <c r="L18" i="23"/>
  <c r="K18" i="23"/>
  <c r="K17" i="23" s="1"/>
  <c r="J18" i="23"/>
  <c r="J17" i="23" s="1"/>
  <c r="T17" i="23"/>
  <c r="L17" i="23"/>
  <c r="Q16" i="23"/>
  <c r="Q15" i="23" s="1"/>
  <c r="N16" i="23"/>
  <c r="U15" i="23"/>
  <c r="T15" i="23"/>
  <c r="S15" i="23"/>
  <c r="P15" i="23"/>
  <c r="L15" i="23"/>
  <c r="K15" i="23"/>
  <c r="J15" i="23"/>
  <c r="S14" i="23"/>
  <c r="S12" i="23" s="1"/>
  <c r="P14" i="23"/>
  <c r="Q14" i="23" s="1"/>
  <c r="N14" i="23"/>
  <c r="S13" i="23"/>
  <c r="P13" i="23"/>
  <c r="Q13" i="23" s="1"/>
  <c r="N13" i="23"/>
  <c r="J13" i="23"/>
  <c r="J12" i="23" s="1"/>
  <c r="U12" i="23"/>
  <c r="T12" i="23"/>
  <c r="L12" i="23"/>
  <c r="K12" i="23"/>
  <c r="U11" i="23"/>
  <c r="U10" i="23" s="1"/>
  <c r="P48" i="23" l="1"/>
  <c r="U48" i="23"/>
  <c r="L25" i="23"/>
  <c r="P25" i="23"/>
  <c r="P35" i="23"/>
  <c r="U36" i="23"/>
  <c r="K60" i="23"/>
  <c r="K56" i="23" s="1"/>
  <c r="K48" i="23" s="1"/>
  <c r="K11" i="23"/>
  <c r="K10" i="23" s="1"/>
  <c r="T25" i="23"/>
  <c r="T48" i="23"/>
  <c r="T35" i="23" s="1"/>
  <c r="L48" i="23"/>
  <c r="J56" i="23"/>
  <c r="J48" i="23" s="1"/>
  <c r="U35" i="23"/>
  <c r="U9" i="23" s="1"/>
  <c r="Q12" i="23"/>
  <c r="Q11" i="23" s="1"/>
  <c r="L11" i="23"/>
  <c r="L10" i="23" s="1"/>
  <c r="Q26" i="23"/>
  <c r="S48" i="23"/>
  <c r="S35" i="23" s="1"/>
  <c r="J35" i="23"/>
  <c r="T11" i="23"/>
  <c r="T10" i="23" s="1"/>
  <c r="S11" i="23"/>
  <c r="Q64" i="23"/>
  <c r="Q65" i="23"/>
  <c r="S25" i="23"/>
  <c r="Q57" i="23"/>
  <c r="N38" i="23"/>
  <c r="L37" i="23"/>
  <c r="L36" i="23" s="1"/>
  <c r="L35" i="23" s="1"/>
  <c r="J11" i="23"/>
  <c r="J10" i="23" s="1"/>
  <c r="S10" i="23"/>
  <c r="Q30" i="23"/>
  <c r="Q29" i="23" s="1"/>
  <c r="Q25" i="23" s="1"/>
  <c r="Q10" i="23" s="1"/>
  <c r="K37" i="23"/>
  <c r="K36" i="23" s="1"/>
  <c r="P12" i="23"/>
  <c r="P11" i="23" s="1"/>
  <c r="P21" i="23"/>
  <c r="P20" i="23" s="1"/>
  <c r="T9" i="23" l="1"/>
  <c r="S9" i="23"/>
  <c r="Q60" i="23"/>
  <c r="Q56" i="23"/>
  <c r="Q48" i="23" s="1"/>
  <c r="Q35" i="23" s="1"/>
  <c r="Q9" i="23" s="1"/>
  <c r="L9" i="23"/>
  <c r="P10" i="23"/>
  <c r="P9" i="23" s="1"/>
  <c r="K35" i="23"/>
  <c r="K9" i="23" s="1"/>
  <c r="K20" i="13" l="1"/>
  <c r="C8" i="34" l="1"/>
  <c r="C11" i="34" l="1"/>
  <c r="C50" i="34"/>
  <c r="S50" i="34"/>
  <c r="S11" i="34"/>
  <c r="S8" i="34"/>
  <c r="S10" i="34" l="1"/>
  <c r="S7" i="34" s="1"/>
  <c r="C10" i="34"/>
  <c r="C7" i="34" s="1"/>
  <c r="P9" i="34"/>
  <c r="Q9" i="34" s="1"/>
  <c r="K49" i="34"/>
  <c r="K48" i="34"/>
  <c r="K46" i="34"/>
  <c r="K45" i="34"/>
  <c r="K44" i="34"/>
  <c r="K43" i="34"/>
  <c r="K42" i="34"/>
  <c r="K41" i="34"/>
  <c r="K40" i="34"/>
  <c r="K39" i="34"/>
  <c r="K14" i="34"/>
  <c r="K15" i="34"/>
  <c r="K16" i="34"/>
  <c r="K17" i="34"/>
  <c r="K18" i="34"/>
  <c r="K19" i="34"/>
  <c r="K20" i="34"/>
  <c r="K21" i="34"/>
  <c r="K22" i="34"/>
  <c r="K23" i="34"/>
  <c r="K24" i="34"/>
  <c r="K25" i="34"/>
  <c r="K26" i="34"/>
  <c r="K27" i="34"/>
  <c r="K28" i="34"/>
  <c r="K29" i="34"/>
  <c r="K30" i="34"/>
  <c r="K31" i="34"/>
  <c r="K32" i="34"/>
  <c r="K33" i="34"/>
  <c r="K34" i="34"/>
  <c r="K35" i="34"/>
  <c r="K36" i="34"/>
  <c r="K37" i="34"/>
  <c r="K13" i="34"/>
  <c r="R39" i="34"/>
  <c r="A14" i="34"/>
  <c r="A15" i="34" l="1"/>
  <c r="H32" i="1"/>
  <c r="G39" i="1"/>
  <c r="N10" i="13"/>
  <c r="N8" i="13" s="1"/>
  <c r="N7" i="13" s="1"/>
  <c r="S14" i="27"/>
  <c r="G33" i="1" s="1"/>
  <c r="E33" i="1" s="1"/>
  <c r="D33" i="1" s="1"/>
  <c r="C33" i="1" s="1"/>
  <c r="G34" i="1"/>
  <c r="E34" i="1" s="1"/>
  <c r="D34" i="1" s="1"/>
  <c r="C34" i="1" s="1"/>
  <c r="G35" i="1"/>
  <c r="R54" i="29"/>
  <c r="Q54" i="29"/>
  <c r="R15" i="29"/>
  <c r="Q15" i="29"/>
  <c r="AA15" i="29"/>
  <c r="Z15" i="29"/>
  <c r="L16" i="31"/>
  <c r="I16" i="31"/>
  <c r="C16" i="31" s="1"/>
  <c r="D16" i="31"/>
  <c r="K15" i="31"/>
  <c r="I15" i="31"/>
  <c r="C15" i="31" s="1"/>
  <c r="D15" i="31"/>
  <c r="K14" i="31"/>
  <c r="I14" i="31"/>
  <c r="C14" i="31" s="1"/>
  <c r="D14" i="31"/>
  <c r="I13" i="31"/>
  <c r="D13" i="31"/>
  <c r="C13" i="31"/>
  <c r="K12" i="31"/>
  <c r="I12" i="31"/>
  <c r="D12" i="31"/>
  <c r="C12" i="31"/>
  <c r="I11" i="31"/>
  <c r="D11" i="31"/>
  <c r="C11" i="31"/>
  <c r="I10" i="31"/>
  <c r="D10" i="31"/>
  <c r="C10" i="31"/>
  <c r="K9" i="31"/>
  <c r="I9" i="31" s="1"/>
  <c r="D9" i="31"/>
  <c r="L8" i="31"/>
  <c r="J8" i="31"/>
  <c r="H8" i="31"/>
  <c r="G8" i="31"/>
  <c r="F8" i="31"/>
  <c r="E8" i="31"/>
  <c r="K8" i="31"/>
  <c r="D8" i="31"/>
  <c r="E9" i="33"/>
  <c r="E10" i="33"/>
  <c r="E11" i="33"/>
  <c r="E12" i="33"/>
  <c r="E13" i="33"/>
  <c r="E14" i="33"/>
  <c r="E15" i="33"/>
  <c r="E8" i="33"/>
  <c r="G9" i="33"/>
  <c r="D9" i="33"/>
  <c r="C9" i="33"/>
  <c r="G10" i="33"/>
  <c r="D10" i="33"/>
  <c r="C10" i="33"/>
  <c r="G11" i="33"/>
  <c r="D11" i="33"/>
  <c r="G12" i="33"/>
  <c r="D12" i="33"/>
  <c r="G13" i="33"/>
  <c r="D13" i="33"/>
  <c r="C13" i="33"/>
  <c r="G14" i="33"/>
  <c r="D14" i="33"/>
  <c r="C14" i="33"/>
  <c r="G15" i="33"/>
  <c r="D15" i="33"/>
  <c r="C15" i="33"/>
  <c r="G8" i="33"/>
  <c r="D8" i="33"/>
  <c r="C8" i="33"/>
  <c r="F7" i="33"/>
  <c r="H7" i="33"/>
  <c r="I7" i="33"/>
  <c r="E7" i="33"/>
  <c r="C11" i="33"/>
  <c r="G7" i="33"/>
  <c r="C12" i="33"/>
  <c r="C7" i="33"/>
  <c r="D7" i="33"/>
  <c r="F35" i="1"/>
  <c r="F32" i="1"/>
  <c r="C67" i="1"/>
  <c r="Z54" i="29"/>
  <c r="X103" i="29"/>
  <c r="N68" i="29"/>
  <c r="Y102" i="29"/>
  <c r="X102" i="29" s="1"/>
  <c r="Y104" i="29"/>
  <c r="X104" i="29" s="1"/>
  <c r="Y100" i="29"/>
  <c r="Y99" i="29"/>
  <c r="W99" i="29" s="1"/>
  <c r="Y98" i="29"/>
  <c r="W98" i="29" s="1"/>
  <c r="Y97" i="29"/>
  <c r="W97" i="29" s="1"/>
  <c r="Y96" i="29"/>
  <c r="Y94" i="29"/>
  <c r="X94" i="29" s="1"/>
  <c r="Y93" i="29"/>
  <c r="X93" i="29" s="1"/>
  <c r="Y92" i="29"/>
  <c r="W92" i="29" s="1"/>
  <c r="Y91" i="29"/>
  <c r="W91" i="29" s="1"/>
  <c r="Y101" i="29"/>
  <c r="X101" i="29" s="1"/>
  <c r="Y90" i="29"/>
  <c r="W90" i="29" s="1"/>
  <c r="Y89" i="29"/>
  <c r="Y88" i="29"/>
  <c r="X88" i="29" s="1"/>
  <c r="Y87" i="29"/>
  <c r="X87" i="29" s="1"/>
  <c r="Y86" i="29"/>
  <c r="X86" i="29" s="1"/>
  <c r="Y85" i="29"/>
  <c r="X85" i="29" s="1"/>
  <c r="Y84" i="29"/>
  <c r="Y83" i="29"/>
  <c r="X83" i="29" s="1"/>
  <c r="Y82" i="29"/>
  <c r="W82" i="29" s="1"/>
  <c r="Y81" i="29"/>
  <c r="X81" i="29" s="1"/>
  <c r="Y80" i="29"/>
  <c r="Y79" i="29"/>
  <c r="W79" i="29" s="1"/>
  <c r="Y78" i="29"/>
  <c r="X78" i="29" s="1"/>
  <c r="Y77" i="29"/>
  <c r="X77" i="29" s="1"/>
  <c r="Y76" i="29"/>
  <c r="Y74" i="29"/>
  <c r="W74" i="29" s="1"/>
  <c r="Y73" i="29"/>
  <c r="W73" i="29" s="1"/>
  <c r="Y70" i="29"/>
  <c r="W70" i="29" s="1"/>
  <c r="Y68" i="29"/>
  <c r="Y67" i="29"/>
  <c r="X67" i="29" s="1"/>
  <c r="Y66" i="29"/>
  <c r="W66" i="29" s="1"/>
  <c r="Y65" i="29"/>
  <c r="X65" i="29" s="1"/>
  <c r="Y63" i="29"/>
  <c r="Y62" i="29"/>
  <c r="W62" i="29" s="1"/>
  <c r="Y60" i="29"/>
  <c r="Y58" i="29"/>
  <c r="Y57" i="29"/>
  <c r="Y56" i="29"/>
  <c r="W56" i="29" s="1"/>
  <c r="Y52" i="29"/>
  <c r="X52" i="29" s="1"/>
  <c r="Y51" i="29"/>
  <c r="X51" i="29" s="1"/>
  <c r="Y49" i="29"/>
  <c r="Y48" i="29"/>
  <c r="X48" i="29" s="1"/>
  <c r="Y47" i="29"/>
  <c r="Y46" i="29"/>
  <c r="W46" i="29" s="1"/>
  <c r="Y45" i="29"/>
  <c r="X45" i="29" s="1"/>
  <c r="Y43" i="29"/>
  <c r="W43" i="29" s="1"/>
  <c r="Y42" i="29"/>
  <c r="X42" i="29" s="1"/>
  <c r="Y41" i="29"/>
  <c r="Y40" i="29"/>
  <c r="W40" i="29" s="1"/>
  <c r="Y39" i="29"/>
  <c r="W39" i="29" s="1"/>
  <c r="Y38" i="29"/>
  <c r="W38" i="29" s="1"/>
  <c r="Y37" i="29"/>
  <c r="Y36" i="29"/>
  <c r="X36" i="29" s="1"/>
  <c r="Y35" i="29"/>
  <c r="X35" i="29" s="1"/>
  <c r="Y34" i="29"/>
  <c r="X34" i="29" s="1"/>
  <c r="Y53" i="29"/>
  <c r="Y31" i="29"/>
  <c r="W31" i="29" s="1"/>
  <c r="Y29" i="29"/>
  <c r="X29" i="29" s="1"/>
  <c r="Y27" i="29"/>
  <c r="X27" i="29" s="1"/>
  <c r="Y25" i="29"/>
  <c r="Y23" i="29"/>
  <c r="W23" i="29" s="1"/>
  <c r="Y22" i="29"/>
  <c r="X22" i="29" s="1"/>
  <c r="Y21" i="29"/>
  <c r="X21" i="29" s="1"/>
  <c r="Y19" i="29"/>
  <c r="Y18" i="29"/>
  <c r="X18" i="29" s="1"/>
  <c r="AC90" i="29"/>
  <c r="AC89" i="29"/>
  <c r="AC14" i="29" s="1"/>
  <c r="X20" i="29"/>
  <c r="X24" i="29"/>
  <c r="X26" i="29"/>
  <c r="X28" i="29"/>
  <c r="X30" i="29"/>
  <c r="X32" i="29"/>
  <c r="X33" i="29"/>
  <c r="X44" i="29"/>
  <c r="X50" i="29"/>
  <c r="X55" i="29"/>
  <c r="X59" i="29"/>
  <c r="X61" i="29"/>
  <c r="X64" i="29"/>
  <c r="X69" i="29"/>
  <c r="X71" i="29"/>
  <c r="X72" i="29"/>
  <c r="X95" i="29"/>
  <c r="S21" i="29"/>
  <c r="A17" i="27"/>
  <c r="A18" i="27"/>
  <c r="A19" i="27"/>
  <c r="A21" i="27"/>
  <c r="A22" i="27"/>
  <c r="A23" i="27"/>
  <c r="A24" i="27"/>
  <c r="A26" i="27"/>
  <c r="N18" i="24"/>
  <c r="J18" i="24"/>
  <c r="A27" i="27"/>
  <c r="A28" i="27"/>
  <c r="G28" i="1"/>
  <c r="E28" i="1" s="1"/>
  <c r="A29" i="27"/>
  <c r="AE102" i="29"/>
  <c r="AF101" i="29"/>
  <c r="AE85" i="29"/>
  <c r="AE84" i="29"/>
  <c r="AE83" i="29"/>
  <c r="AE82" i="29"/>
  <c r="AE81" i="29"/>
  <c r="AE74" i="29"/>
  <c r="AE73" i="29"/>
  <c r="AE67" i="29"/>
  <c r="AF65" i="29"/>
  <c r="AE63" i="29"/>
  <c r="AE62" i="29"/>
  <c r="AE57" i="29"/>
  <c r="AE56" i="29"/>
  <c r="AC11" i="29"/>
  <c r="AC10" i="29" s="1"/>
  <c r="D57" i="29"/>
  <c r="A32" i="27"/>
  <c r="D18" i="29"/>
  <c r="D19" i="29" s="1"/>
  <c r="M54" i="29"/>
  <c r="AA54" i="29"/>
  <c r="AI14" i="29" s="1"/>
  <c r="N35" i="29"/>
  <c r="A34" i="27"/>
  <c r="W68" i="29"/>
  <c r="X68" i="29"/>
  <c r="X91" i="29"/>
  <c r="A35" i="27"/>
  <c r="A36" i="27"/>
  <c r="A37" i="27"/>
  <c r="A38" i="27"/>
  <c r="A39" i="27"/>
  <c r="A40" i="27"/>
  <c r="A42" i="27"/>
  <c r="A43" i="27"/>
  <c r="A44" i="27"/>
  <c r="A45" i="27"/>
  <c r="A46" i="27"/>
  <c r="A47" i="27"/>
  <c r="A48" i="27"/>
  <c r="A49" i="27"/>
  <c r="A51" i="27"/>
  <c r="A52" i="27"/>
  <c r="S90" i="29"/>
  <c r="S78" i="29"/>
  <c r="S34" i="29"/>
  <c r="S49" i="29"/>
  <c r="S22" i="29"/>
  <c r="S23" i="29"/>
  <c r="S41" i="29"/>
  <c r="S53" i="29"/>
  <c r="N97" i="29"/>
  <c r="N98" i="29"/>
  <c r="N99" i="29"/>
  <c r="N100" i="29"/>
  <c r="N73" i="29"/>
  <c r="N74" i="29"/>
  <c r="N76" i="29"/>
  <c r="N77" i="29"/>
  <c r="N78" i="29"/>
  <c r="N79" i="29"/>
  <c r="N80" i="29"/>
  <c r="N81" i="29"/>
  <c r="N82" i="29"/>
  <c r="N70" i="29"/>
  <c r="N65" i="29"/>
  <c r="N56" i="29"/>
  <c r="N57" i="29"/>
  <c r="N62" i="29"/>
  <c r="N63" i="29"/>
  <c r="N104" i="29"/>
  <c r="N102" i="29"/>
  <c r="N60" i="29"/>
  <c r="N66" i="29"/>
  <c r="N83" i="29"/>
  <c r="N84" i="29"/>
  <c r="N58" i="29"/>
  <c r="N67" i="29"/>
  <c r="N85" i="29"/>
  <c r="N96" i="29"/>
  <c r="N34" i="29"/>
  <c r="N45" i="29"/>
  <c r="N25" i="29"/>
  <c r="N29" i="29"/>
  <c r="N17" i="29"/>
  <c r="N18" i="29"/>
  <c r="N19" i="29"/>
  <c r="N48" i="29"/>
  <c r="N49" i="29"/>
  <c r="N27" i="29"/>
  <c r="N21" i="29"/>
  <c r="N22" i="29"/>
  <c r="N23" i="29"/>
  <c r="N51" i="29"/>
  <c r="N36" i="29"/>
  <c r="N31" i="29"/>
  <c r="N52" i="29"/>
  <c r="N37" i="29"/>
  <c r="N38" i="29"/>
  <c r="N39" i="29"/>
  <c r="N40" i="29"/>
  <c r="N41" i="29"/>
  <c r="N42" i="29"/>
  <c r="N43" i="29"/>
  <c r="N46" i="29"/>
  <c r="N47" i="29"/>
  <c r="N53" i="29"/>
  <c r="X66" i="29"/>
  <c r="AA4" i="29"/>
  <c r="X84" i="29"/>
  <c r="X79" i="29"/>
  <c r="X73" i="29"/>
  <c r="X76" i="29"/>
  <c r="X80" i="29"/>
  <c r="X63" i="29"/>
  <c r="X57" i="29"/>
  <c r="X56" i="29"/>
  <c r="W89" i="29"/>
  <c r="W88" i="29"/>
  <c r="X41" i="29"/>
  <c r="X39" i="29"/>
  <c r="X38" i="29"/>
  <c r="X23" i="29"/>
  <c r="X19" i="29"/>
  <c r="Y17" i="29"/>
  <c r="W17" i="29" s="1"/>
  <c r="X96" i="29"/>
  <c r="W85" i="29"/>
  <c r="W80" i="29"/>
  <c r="W76" i="29"/>
  <c r="W57" i="29"/>
  <c r="W63" i="29"/>
  <c r="W84" i="29"/>
  <c r="W67" i="29"/>
  <c r="X98" i="29"/>
  <c r="W104" i="29"/>
  <c r="W60" i="29"/>
  <c r="X60" i="29"/>
  <c r="W25" i="29"/>
  <c r="X25" i="29"/>
  <c r="W18" i="29"/>
  <c r="W37" i="29"/>
  <c r="X37" i="29"/>
  <c r="W47" i="29"/>
  <c r="X47" i="29"/>
  <c r="W100" i="29"/>
  <c r="X100" i="29"/>
  <c r="W45" i="29"/>
  <c r="W49" i="29"/>
  <c r="X49" i="29"/>
  <c r="W96" i="29"/>
  <c r="W41" i="29"/>
  <c r="W52" i="29"/>
  <c r="W36" i="29"/>
  <c r="W29" i="29"/>
  <c r="W48" i="29"/>
  <c r="W21" i="29"/>
  <c r="X53" i="29"/>
  <c r="W53" i="29"/>
  <c r="L40" i="1"/>
  <c r="AA14" i="29"/>
  <c r="K9" i="25"/>
  <c r="J9" i="25"/>
  <c r="J7" i="25" s="1"/>
  <c r="H9" i="25"/>
  <c r="H8" i="25" s="1"/>
  <c r="H7" i="25" s="1"/>
  <c r="F9" i="25"/>
  <c r="F8" i="25" s="1"/>
  <c r="F7" i="25" s="1"/>
  <c r="I45" i="1"/>
  <c r="I44" i="1"/>
  <c r="I42" i="1"/>
  <c r="M21" i="1"/>
  <c r="M19" i="1"/>
  <c r="M18" i="1"/>
  <c r="D4" i="1"/>
  <c r="W19" i="29"/>
  <c r="E35" i="1"/>
  <c r="D35" i="1" s="1"/>
  <c r="C35" i="1" s="1"/>
  <c r="AA13" i="29"/>
  <c r="AA11" i="29" s="1"/>
  <c r="AA10" i="29" s="1"/>
  <c r="Z13" i="29"/>
  <c r="Z11" i="29" s="1"/>
  <c r="Z10" i="29" s="1"/>
  <c r="Q13" i="29"/>
  <c r="Q11" i="29" s="1"/>
  <c r="Q10" i="29" s="1"/>
  <c r="M13" i="29"/>
  <c r="M11" i="29" s="1"/>
  <c r="M10" i="29" s="1"/>
  <c r="R42" i="27"/>
  <c r="U12" i="27"/>
  <c r="T12" i="27"/>
  <c r="T10" i="27"/>
  <c r="T9" i="27"/>
  <c r="S12" i="27"/>
  <c r="S10" i="27"/>
  <c r="S9" i="27"/>
  <c r="P12" i="27"/>
  <c r="P10" i="27"/>
  <c r="P9" i="27"/>
  <c r="N12" i="27"/>
  <c r="N10" i="27"/>
  <c r="N9" i="27"/>
  <c r="K12" i="27"/>
  <c r="K10" i="27"/>
  <c r="K9" i="27"/>
  <c r="J12" i="27"/>
  <c r="J10" i="27"/>
  <c r="J9" i="27"/>
  <c r="U10" i="27"/>
  <c r="U9" i="27"/>
  <c r="R10" i="27"/>
  <c r="R9" i="27"/>
  <c r="L16" i="1"/>
  <c r="G71" i="1"/>
  <c r="G73" i="1"/>
  <c r="G8" i="25"/>
  <c r="G7" i="25" s="1"/>
  <c r="R8" i="25"/>
  <c r="M14" i="25"/>
  <c r="L14" i="25"/>
  <c r="M13" i="25"/>
  <c r="L13" i="25"/>
  <c r="M12" i="25"/>
  <c r="L12" i="25"/>
  <c r="M11" i="25"/>
  <c r="M9" i="25" s="1"/>
  <c r="L11" i="25"/>
  <c r="L9" i="25" s="1"/>
  <c r="M10" i="25"/>
  <c r="L10" i="25"/>
  <c r="O9" i="25"/>
  <c r="N9" i="25"/>
  <c r="J33" i="24"/>
  <c r="J32" i="24"/>
  <c r="P32" i="24"/>
  <c r="O32" i="24"/>
  <c r="O29" i="24"/>
  <c r="O28" i="24"/>
  <c r="N32" i="24"/>
  <c r="M32" i="24"/>
  <c r="L32" i="24"/>
  <c r="K32" i="24"/>
  <c r="K29" i="24"/>
  <c r="K28" i="24"/>
  <c r="P29" i="24"/>
  <c r="P28" i="24"/>
  <c r="N29" i="24"/>
  <c r="N28" i="24"/>
  <c r="M29" i="24"/>
  <c r="L29" i="24"/>
  <c r="L28" i="24"/>
  <c r="J29" i="24"/>
  <c r="M28" i="24"/>
  <c r="J27" i="24"/>
  <c r="J26" i="24"/>
  <c r="J25" i="24"/>
  <c r="P26" i="24"/>
  <c r="O26" i="24"/>
  <c r="O25" i="24"/>
  <c r="N26" i="24"/>
  <c r="M26" i="24"/>
  <c r="M25" i="24"/>
  <c r="L26" i="24"/>
  <c r="K26" i="24"/>
  <c r="K25" i="24"/>
  <c r="P25" i="24"/>
  <c r="N25" i="24"/>
  <c r="L25" i="24"/>
  <c r="J24" i="24"/>
  <c r="J23" i="24"/>
  <c r="J20" i="24"/>
  <c r="J21" i="24"/>
  <c r="J22" i="24"/>
  <c r="J19" i="24"/>
  <c r="J17" i="24"/>
  <c r="J16" i="24"/>
  <c r="P19" i="24"/>
  <c r="P17" i="24"/>
  <c r="P16" i="24"/>
  <c r="O19" i="24"/>
  <c r="N19" i="24"/>
  <c r="N17" i="24"/>
  <c r="N16" i="24"/>
  <c r="N11" i="24"/>
  <c r="N14" i="24"/>
  <c r="N10" i="24"/>
  <c r="N9" i="24"/>
  <c r="Q46" i="1"/>
  <c r="M19" i="24"/>
  <c r="L19" i="24"/>
  <c r="L17" i="24"/>
  <c r="L16" i="24"/>
  <c r="K19" i="24"/>
  <c r="O17" i="24"/>
  <c r="O16" i="24"/>
  <c r="M17" i="24"/>
  <c r="K17" i="24"/>
  <c r="K16" i="24"/>
  <c r="M16" i="24"/>
  <c r="P14" i="24"/>
  <c r="O14" i="24"/>
  <c r="O11" i="24"/>
  <c r="O10" i="24"/>
  <c r="M14" i="24"/>
  <c r="M11" i="24"/>
  <c r="M10" i="24"/>
  <c r="L14" i="24"/>
  <c r="K14" i="24"/>
  <c r="K11" i="24"/>
  <c r="K10" i="24"/>
  <c r="J14" i="24"/>
  <c r="P11" i="24"/>
  <c r="P10" i="24"/>
  <c r="P9" i="24"/>
  <c r="L11" i="24"/>
  <c r="J11" i="24"/>
  <c r="J10" i="24"/>
  <c r="L10" i="24"/>
  <c r="L9" i="24"/>
  <c r="J28" i="24"/>
  <c r="J9" i="24"/>
  <c r="M9" i="24"/>
  <c r="K9" i="24"/>
  <c r="O9" i="24"/>
  <c r="G24" i="1"/>
  <c r="L46" i="1"/>
  <c r="D46" i="1"/>
  <c r="C46" i="1"/>
  <c r="K22" i="13"/>
  <c r="K18" i="13"/>
  <c r="K17" i="13"/>
  <c r="K13" i="13"/>
  <c r="K10" i="13" s="1"/>
  <c r="K8" i="13" s="1"/>
  <c r="K7" i="13" s="1"/>
  <c r="K14" i="13"/>
  <c r="K15" i="13"/>
  <c r="M10" i="13"/>
  <c r="M8" i="13" s="1"/>
  <c r="M7" i="13" s="1"/>
  <c r="L10" i="13"/>
  <c r="J10" i="13"/>
  <c r="J8" i="13" s="1"/>
  <c r="J7" i="13" s="1"/>
  <c r="L8" i="13"/>
  <c r="L7" i="13"/>
  <c r="S25" i="1"/>
  <c r="J15" i="1"/>
  <c r="I15" i="1"/>
  <c r="H15" i="1"/>
  <c r="G15" i="1"/>
  <c r="E27" i="1"/>
  <c r="E26" i="1"/>
  <c r="D26" i="1"/>
  <c r="C26" i="1"/>
  <c r="S26" i="1"/>
  <c r="D27" i="1"/>
  <c r="C27" i="1"/>
  <c r="S27" i="1"/>
  <c r="Q19" i="1"/>
  <c r="P19" i="1"/>
  <c r="P18" i="1"/>
  <c r="P14" i="1" s="1"/>
  <c r="P10" i="1" s="1"/>
  <c r="O19" i="1"/>
  <c r="O18" i="1"/>
  <c r="N19" i="1"/>
  <c r="N18" i="1"/>
  <c r="K19" i="1"/>
  <c r="J19" i="1"/>
  <c r="I19" i="1"/>
  <c r="H19" i="1"/>
  <c r="G19" i="1"/>
  <c r="L21" i="1"/>
  <c r="L19" i="1"/>
  <c r="E40" i="1"/>
  <c r="D40" i="1" s="1"/>
  <c r="C40" i="1" s="1"/>
  <c r="Q14" i="1"/>
  <c r="Q10" i="1"/>
  <c r="O15" i="1"/>
  <c r="N15" i="1"/>
  <c r="M15" i="1"/>
  <c r="L15" i="1"/>
  <c r="J22" i="1"/>
  <c r="J18" i="1" s="1"/>
  <c r="J14" i="1" s="1"/>
  <c r="J10" i="1" s="1"/>
  <c r="I22" i="1"/>
  <c r="I18" i="1" s="1"/>
  <c r="I14" i="1" s="1"/>
  <c r="I10" i="1" s="1"/>
  <c r="H22" i="1"/>
  <c r="H18" i="1" s="1"/>
  <c r="H14" i="1" s="1"/>
  <c r="H10" i="1" s="1"/>
  <c r="O14" i="1"/>
  <c r="O10" i="1" s="1"/>
  <c r="N14" i="1"/>
  <c r="N10" i="1"/>
  <c r="E45" i="1"/>
  <c r="E44" i="1"/>
  <c r="E43" i="1"/>
  <c r="E42" i="1"/>
  <c r="E41" i="1"/>
  <c r="S41" i="1"/>
  <c r="E30" i="1"/>
  <c r="D30" i="1" s="1"/>
  <c r="C30" i="1" s="1"/>
  <c r="E29" i="1"/>
  <c r="S29" i="1" s="1"/>
  <c r="E24" i="1"/>
  <c r="E23" i="1"/>
  <c r="E21" i="1"/>
  <c r="E20" i="1"/>
  <c r="E17" i="1"/>
  <c r="E16" i="1"/>
  <c r="E13" i="1"/>
  <c r="E12" i="1"/>
  <c r="E11" i="1"/>
  <c r="S11" i="1"/>
  <c r="K11" i="1"/>
  <c r="K10" i="1"/>
  <c r="D17" i="1"/>
  <c r="C17" i="1"/>
  <c r="S17" i="1"/>
  <c r="D23" i="1"/>
  <c r="C23" i="1"/>
  <c r="S23" i="1"/>
  <c r="D12" i="1"/>
  <c r="C12" i="1"/>
  <c r="S12" i="1"/>
  <c r="D13" i="1"/>
  <c r="C13" i="1"/>
  <c r="S13" i="1"/>
  <c r="D20" i="1"/>
  <c r="C20" i="1"/>
  <c r="S20" i="1"/>
  <c r="E19" i="1"/>
  <c r="D42" i="1"/>
  <c r="C42" i="1"/>
  <c r="S42" i="1"/>
  <c r="D21" i="1"/>
  <c r="C21" i="1"/>
  <c r="S21" i="1"/>
  <c r="D44" i="1"/>
  <c r="C44" i="1"/>
  <c r="S44" i="1"/>
  <c r="D45" i="1"/>
  <c r="C45" i="1"/>
  <c r="S45" i="1"/>
  <c r="S30" i="1"/>
  <c r="D16" i="1"/>
  <c r="C16" i="1"/>
  <c r="S16" i="1"/>
  <c r="E15" i="1"/>
  <c r="S15" i="1"/>
  <c r="D43" i="1"/>
  <c r="C43" i="1"/>
  <c r="S43" i="1"/>
  <c r="D24" i="1"/>
  <c r="C24" i="1"/>
  <c r="S24" i="1"/>
  <c r="D31" i="1"/>
  <c r="C31" i="1" s="1"/>
  <c r="S31" i="1"/>
  <c r="M14" i="1"/>
  <c r="M10" i="1" s="1"/>
  <c r="D41" i="1"/>
  <c r="C41" i="1"/>
  <c r="D11" i="1"/>
  <c r="C11" i="1"/>
  <c r="S19" i="1"/>
  <c r="D19" i="1"/>
  <c r="C19" i="1"/>
  <c r="D15" i="1"/>
  <c r="C15" i="1"/>
  <c r="F10" i="1"/>
  <c r="W22" i="29"/>
  <c r="D29" i="1" l="1"/>
  <c r="C29" i="1" s="1"/>
  <c r="D58" i="29"/>
  <c r="AA3" i="29"/>
  <c r="X92" i="29"/>
  <c r="X97" i="29"/>
  <c r="S54" i="29"/>
  <c r="AH14" i="29"/>
  <c r="Q14" i="29"/>
  <c r="W27" i="29"/>
  <c r="S40" i="1"/>
  <c r="T40" i="1" s="1"/>
  <c r="L18" i="1"/>
  <c r="L14" i="1" s="1"/>
  <c r="L10" i="1" s="1"/>
  <c r="T10" i="1" s="1"/>
  <c r="D28" i="1"/>
  <c r="C28" i="1" s="1"/>
  <c r="S28" i="1"/>
  <c r="E22" i="1"/>
  <c r="G22" i="1"/>
  <c r="G18" i="1" s="1"/>
  <c r="G14" i="1" s="1"/>
  <c r="G10" i="1" s="1"/>
  <c r="G55" i="1" s="1"/>
  <c r="G56" i="1" s="1"/>
  <c r="AI7" i="29"/>
  <c r="C9" i="31"/>
  <c r="C8" i="31" s="1"/>
  <c r="I8" i="31"/>
  <c r="Z14" i="29"/>
  <c r="G37" i="1"/>
  <c r="F37" i="1"/>
  <c r="T3" i="13"/>
  <c r="G38" i="1"/>
  <c r="S37" i="1"/>
  <c r="S32" i="1" s="1"/>
  <c r="X40" i="29"/>
  <c r="X17" i="29"/>
  <c r="W83" i="29"/>
  <c r="X31" i="29"/>
  <c r="X62" i="29"/>
  <c r="X74" i="29"/>
  <c r="W94" i="29"/>
  <c r="Y13" i="29"/>
  <c r="Y11" i="29" s="1"/>
  <c r="Y10" i="29" s="1"/>
  <c r="R14" i="29"/>
  <c r="Y15" i="29"/>
  <c r="S15" i="29"/>
  <c r="Y54" i="29"/>
  <c r="S13" i="29"/>
  <c r="S11" i="29" s="1"/>
  <c r="S10" i="29" s="1"/>
  <c r="W65" i="29"/>
  <c r="X58" i="29"/>
  <c r="X89" i="29"/>
  <c r="W87" i="29"/>
  <c r="W93" i="29"/>
  <c r="W51" i="29"/>
  <c r="W42" i="29"/>
  <c r="X99" i="29"/>
  <c r="W58" i="29"/>
  <c r="W102" i="29"/>
  <c r="W81" i="29"/>
  <c r="X43" i="29"/>
  <c r="X82" i="29"/>
  <c r="N13" i="29"/>
  <c r="N11" i="29" s="1"/>
  <c r="N10" i="29" s="1"/>
  <c r="N54" i="29"/>
  <c r="D21" i="29"/>
  <c r="D22" i="29" s="1"/>
  <c r="D23" i="29" s="1"/>
  <c r="D60" i="29"/>
  <c r="W34" i="29"/>
  <c r="X46" i="29"/>
  <c r="W86" i="29"/>
  <c r="X70" i="29"/>
  <c r="X90" i="29"/>
  <c r="W101" i="29"/>
  <c r="W78" i="29"/>
  <c r="W77" i="29"/>
  <c r="A16" i="34"/>
  <c r="A18" i="34" s="1"/>
  <c r="A19" i="34" s="1"/>
  <c r="S14" i="29" l="1"/>
  <c r="AH7" i="29"/>
  <c r="E18" i="1"/>
  <c r="D22" i="1"/>
  <c r="C22" i="1" s="1"/>
  <c r="S22" i="1"/>
  <c r="Y14" i="29"/>
  <c r="F36" i="1" s="1"/>
  <c r="F31" i="1" s="1"/>
  <c r="E37" i="1"/>
  <c r="D37" i="1" s="1"/>
  <c r="C37" i="1" s="1"/>
  <c r="G36" i="1"/>
  <c r="D62" i="29"/>
  <c r="D25" i="29"/>
  <c r="A20" i="34"/>
  <c r="E14" i="1" l="1"/>
  <c r="D18" i="1"/>
  <c r="C18" i="1" s="1"/>
  <c r="S18" i="1"/>
  <c r="T18" i="1" s="1"/>
  <c r="G32" i="1"/>
  <c r="Z4" i="29"/>
  <c r="Z3" i="29" s="1"/>
  <c r="E36" i="1"/>
  <c r="D36" i="1" s="1"/>
  <c r="C36" i="1" s="1"/>
  <c r="D27" i="29"/>
  <c r="D63" i="29"/>
  <c r="A21" i="34"/>
  <c r="S14" i="1" l="1"/>
  <c r="T14" i="1" s="1"/>
  <c r="U14" i="1" s="1"/>
  <c r="E10" i="1"/>
  <c r="S10" i="1" s="1"/>
  <c r="H69" i="1" s="1"/>
  <c r="D14" i="1"/>
  <c r="S36" i="1"/>
  <c r="E32" i="1"/>
  <c r="D32" i="1" s="1"/>
  <c r="C32" i="1" s="1"/>
  <c r="T33" i="1" s="1"/>
  <c r="D65" i="29"/>
  <c r="D29" i="29"/>
  <c r="D31" i="29" s="1"/>
  <c r="A23" i="34"/>
  <c r="A24" i="34" s="1"/>
  <c r="A25" i="34" s="1"/>
  <c r="C14" i="1" l="1"/>
  <c r="D10" i="1"/>
  <c r="D34" i="29"/>
  <c r="D35" i="29" s="1"/>
  <c r="D36" i="29" s="1"/>
  <c r="D66" i="29"/>
  <c r="A26" i="34"/>
  <c r="A29" i="34" s="1"/>
  <c r="E4" i="1" l="1"/>
  <c r="C10" i="1"/>
  <c r="D37" i="29"/>
  <c r="D67" i="29"/>
  <c r="A31" i="34"/>
  <c r="A32" i="34" s="1"/>
  <c r="A33" i="34" s="1"/>
  <c r="A34" i="34" s="1"/>
  <c r="A35" i="34" s="1"/>
  <c r="A36" i="34" s="1"/>
  <c r="A37" i="34" s="1"/>
  <c r="A39" i="34" s="1"/>
  <c r="A40" i="34" s="1"/>
  <c r="A41" i="34" s="1"/>
  <c r="A42" i="34" s="1"/>
  <c r="A43" i="34" s="1"/>
  <c r="A44" i="34" s="1"/>
  <c r="A45" i="34" s="1"/>
  <c r="A46" i="34" s="1"/>
  <c r="A48" i="34" s="1"/>
  <c r="A49" i="34" s="1"/>
  <c r="D38" i="29" l="1"/>
  <c r="D39" i="29" s="1"/>
  <c r="D40" i="29" s="1"/>
  <c r="D41" i="29" s="1"/>
  <c r="D42" i="29" s="1"/>
  <c r="D43" i="29" s="1"/>
  <c r="D45" i="29" s="1"/>
  <c r="D46" i="29" s="1"/>
  <c r="D47" i="29" s="1"/>
  <c r="D48" i="29" s="1"/>
  <c r="D49" i="29" s="1"/>
  <c r="D51" i="29" s="1"/>
  <c r="D52" i="29" s="1"/>
  <c r="D53" i="29" s="1"/>
  <c r="D68" i="29"/>
  <c r="D70" i="29" s="1"/>
  <c r="D73" i="29" s="1"/>
  <c r="D74" i="29" s="1"/>
  <c r="D77" i="29" l="1"/>
  <c r="D78" i="29" s="1"/>
  <c r="D79" i="29" s="1"/>
  <c r="D80" i="29" s="1"/>
  <c r="D81" i="29" s="1"/>
  <c r="D82" i="29" l="1"/>
  <c r="D83" i="29" s="1"/>
  <c r="D84" i="29"/>
  <c r="D85" i="29" l="1"/>
  <c r="D86" i="29" l="1"/>
  <c r="D87" i="29" l="1"/>
  <c r="D88" i="29" s="1"/>
  <c r="D89" i="29" l="1"/>
  <c r="D90" i="29" l="1"/>
  <c r="D91" i="29" l="1"/>
  <c r="D92" i="29" l="1"/>
  <c r="D93" i="29" l="1"/>
  <c r="D94" i="29" s="1"/>
  <c r="D96" i="29" s="1"/>
  <c r="D97" i="29" s="1"/>
  <c r="D98" i="29" s="1"/>
  <c r="D99" i="29" s="1"/>
  <c r="D100" i="29" s="1"/>
  <c r="D101" i="29" s="1"/>
  <c r="D102" i="29" s="1"/>
  <c r="D104" i="29" s="1"/>
</calcChain>
</file>

<file path=xl/comments1.xml><?xml version="1.0" encoding="utf-8"?>
<comments xmlns="http://schemas.openxmlformats.org/spreadsheetml/2006/main">
  <authors>
    <author>HHC</author>
  </authors>
  <commentList>
    <comment ref="G16" authorId="0" shapeId="0">
      <text>
        <r>
          <rPr>
            <b/>
            <sz val="14"/>
            <color indexed="81"/>
            <rFont val="Tahoma"/>
            <family val="2"/>
          </rPr>
          <t>Nguồn bội thu để trả nợ gốc vay (thực chất là giảm chi đầu tư từ nguồn XDCB)</t>
        </r>
      </text>
    </comment>
    <comment ref="F24" authorId="0" shapeId="0">
      <text>
        <r>
          <rPr>
            <b/>
            <sz val="9"/>
            <color indexed="81"/>
            <rFont val="Tahoma"/>
            <family val="2"/>
          </rPr>
          <t xml:space="preserve">Chỉ còn Yên Phong còn hạn mức
</t>
        </r>
      </text>
    </comment>
    <comment ref="F27" authorId="0" shapeId="0">
      <text>
        <r>
          <rPr>
            <b/>
            <sz val="9"/>
            <color indexed="81"/>
            <rFont val="Tahoma"/>
            <family val="2"/>
          </rPr>
          <t>phần còn lại sau NQ 235</t>
        </r>
      </text>
    </comment>
  </commentList>
</comments>
</file>

<file path=xl/comments2.xml><?xml version="1.0" encoding="utf-8"?>
<comments xmlns="http://schemas.openxmlformats.org/spreadsheetml/2006/main">
  <authors>
    <author>HHC</author>
    <author>Windows User</author>
  </authors>
  <commentList>
    <comment ref="K75" authorId="0" shapeId="0">
      <text>
        <r>
          <rPr>
            <b/>
            <sz val="9"/>
            <color indexed="81"/>
            <rFont val="Tahoma"/>
            <family val="2"/>
          </rPr>
          <t xml:space="preserve">gói thầu số 5 được gia hạn hết 31/12/2023
</t>
        </r>
      </text>
    </comment>
    <comment ref="J101" authorId="1" shapeId="0">
      <text>
        <r>
          <rPr>
            <b/>
            <sz val="9"/>
            <color indexed="81"/>
            <rFont val="Tahoma"/>
            <family val="2"/>
          </rPr>
          <t>Windows User:</t>
        </r>
        <r>
          <rPr>
            <sz val="9"/>
            <color indexed="81"/>
            <rFont val="Tahoma"/>
            <family val="2"/>
          </rPr>
          <t xml:space="preserve">
chuyển xuống lĩnh vực nông nghiệp
</t>
        </r>
      </text>
    </comment>
    <comment ref="J104" authorId="1" shapeId="0">
      <text>
        <r>
          <rPr>
            <b/>
            <sz val="9"/>
            <color indexed="81"/>
            <rFont val="Tahoma"/>
            <family val="2"/>
          </rPr>
          <t>Windows User:</t>
        </r>
        <r>
          <rPr>
            <sz val="9"/>
            <color indexed="81"/>
            <rFont val="Tahoma"/>
            <family val="2"/>
          </rPr>
          <t xml:space="preserve">
</t>
        </r>
        <r>
          <rPr>
            <sz val="12"/>
            <color indexed="81"/>
            <rFont val="Tahoma"/>
            <family val="2"/>
          </rPr>
          <t>Du lịch</t>
        </r>
      </text>
    </comment>
  </commentList>
</comments>
</file>

<file path=xl/comments3.xml><?xml version="1.0" encoding="utf-8"?>
<comments xmlns="http://schemas.openxmlformats.org/spreadsheetml/2006/main">
  <authors>
    <author>HHC</author>
    <author>Windows User</author>
  </authors>
  <commentList>
    <comment ref="H63" authorId="0" shapeId="0">
      <text>
        <r>
          <rPr>
            <b/>
            <sz val="9"/>
            <color indexed="81"/>
            <rFont val="Tahoma"/>
            <family val="2"/>
          </rPr>
          <t xml:space="preserve">gói thầu số 5 được gia hạn hết 31/12/2023
</t>
        </r>
      </text>
    </comment>
    <comment ref="G88" authorId="1" shapeId="0">
      <text>
        <r>
          <rPr>
            <b/>
            <sz val="9"/>
            <color indexed="81"/>
            <rFont val="Tahoma"/>
            <family val="2"/>
          </rPr>
          <t>Windows User:</t>
        </r>
        <r>
          <rPr>
            <sz val="9"/>
            <color indexed="81"/>
            <rFont val="Tahoma"/>
            <family val="2"/>
          </rPr>
          <t xml:space="preserve">
chuyển xuống lĩnh vực nông nghiệp
</t>
        </r>
      </text>
    </comment>
    <comment ref="G90" authorId="1" shapeId="0">
      <text>
        <r>
          <rPr>
            <b/>
            <sz val="9"/>
            <color indexed="81"/>
            <rFont val="Tahoma"/>
            <family val="2"/>
          </rPr>
          <t>Windows User:</t>
        </r>
        <r>
          <rPr>
            <sz val="9"/>
            <color indexed="81"/>
            <rFont val="Tahoma"/>
            <family val="2"/>
          </rPr>
          <t xml:space="preserve">
</t>
        </r>
        <r>
          <rPr>
            <sz val="12"/>
            <color indexed="81"/>
            <rFont val="Tahoma"/>
            <family val="2"/>
          </rPr>
          <t>Du lịch</t>
        </r>
      </text>
    </comment>
  </commentList>
</comments>
</file>

<file path=xl/sharedStrings.xml><?xml version="1.0" encoding="utf-8"?>
<sst xmlns="http://schemas.openxmlformats.org/spreadsheetml/2006/main" count="2473" uniqueCount="915">
  <si>
    <t xml:space="preserve"> </t>
  </si>
  <si>
    <t>Đơn vị: Triệu đồng</t>
  </si>
  <si>
    <t>STT</t>
  </si>
  <si>
    <t>Nội dung</t>
  </si>
  <si>
    <t>Ghi chú</t>
  </si>
  <si>
    <t>Tổng số</t>
  </si>
  <si>
    <t>Nguồn bổ sung chi đầu tư của ngân sách địa phương</t>
  </si>
  <si>
    <t>Nguồn thu hợp pháp của các cơ quan nhà nước, đơn vị sự nghiệp công lập dành để đầu tư</t>
  </si>
  <si>
    <t>Trong đó:</t>
  </si>
  <si>
    <t>Vốn ngân sách địa phương</t>
  </si>
  <si>
    <t>Chi tiết vốn ngân sách địa phương:</t>
  </si>
  <si>
    <t>Vốn ngân sách trung ương</t>
  </si>
  <si>
    <t>Chi XDCB vốn tập trung trong nước</t>
  </si>
  <si>
    <t>Nguồn Xổ số kiến thiết</t>
  </si>
  <si>
    <t>Dự kiến nguồn tiền thu sử dụng đất</t>
  </si>
  <si>
    <t>TỔNG CỘNG</t>
  </si>
  <si>
    <t>A</t>
  </si>
  <si>
    <t>VỐN NGÂN SÁCH TRUNG ƯƠNG</t>
  </si>
  <si>
    <t>I</t>
  </si>
  <si>
    <t>Vốn trong nước</t>
  </si>
  <si>
    <t>II</t>
  </si>
  <si>
    <t>Vốn nước ngoài</t>
  </si>
  <si>
    <t>B</t>
  </si>
  <si>
    <t>VỐN NGÂN SÁCH ĐỊA PHƯƠNG</t>
  </si>
  <si>
    <t>Chi trả nợ gốc, lãi vay</t>
  </si>
  <si>
    <t>Chi trả nợ gốc</t>
  </si>
  <si>
    <t>Chi trả lãi vay</t>
  </si>
  <si>
    <t>Chi đầu tư nguồn ngân sách nhà nước</t>
  </si>
  <si>
    <t>Cân đối về cấp huyện, xã</t>
  </si>
  <si>
    <t>1.1</t>
  </si>
  <si>
    <t>Cân đối về các huyện, thị xã, thành phố theo NQ 13/NQ-HĐND</t>
  </si>
  <si>
    <t>1.2</t>
  </si>
  <si>
    <t>Chi đầu tư công ngân sách tỉnh</t>
  </si>
  <si>
    <t>2.1</t>
  </si>
  <si>
    <t>Chuẩn bị đầu tư</t>
  </si>
  <si>
    <t>2.2</t>
  </si>
  <si>
    <t>Bổ sung có mục tiêu về huyện, xã</t>
  </si>
  <si>
    <t>2.3</t>
  </si>
  <si>
    <t>2.4</t>
  </si>
  <si>
    <t>2.5</t>
  </si>
  <si>
    <t>Đối ứng các dự án sử dụng vốn ngân sách trung ương</t>
  </si>
  <si>
    <t>2.6</t>
  </si>
  <si>
    <t>Hỗ trợ đối với dự án chuyển tiếp thuộc nhiệm vụ chi của cấp huyện, xã</t>
  </si>
  <si>
    <t>Chi hỗ trợ theo chính sách của tỉnh</t>
  </si>
  <si>
    <t>Bố trí trực tiếp các dự án cấp tỉnh quản lý</t>
  </si>
  <si>
    <t>a</t>
  </si>
  <si>
    <t>b</t>
  </si>
  <si>
    <t>c</t>
  </si>
  <si>
    <t>Nguồn tiền thu sử dụng đất</t>
  </si>
  <si>
    <t>3.1</t>
  </si>
  <si>
    <t>Chi đầu tư từ nguồn thu tiền sử dụng đất cấp tỉnh</t>
  </si>
  <si>
    <t>3.2</t>
  </si>
  <si>
    <t>Chi đầu tư từ nguồn thu tiền sử dụng đất cấp huyện, xã</t>
  </si>
  <si>
    <t>C</t>
  </si>
  <si>
    <t>Tổng số theo dự kiến báo cáo Bộ Kế hoạch và Đầu tư</t>
  </si>
  <si>
    <t>Ghi thu - Ghi chi cấp tỉnh</t>
  </si>
  <si>
    <t>Ngành, lĩnh vực/Dự án</t>
  </si>
  <si>
    <t>Chủ đầu tư</t>
  </si>
  <si>
    <t>Quyết định phê duyệt CTĐT</t>
  </si>
  <si>
    <t>TMĐT</t>
  </si>
  <si>
    <t>Trong đó</t>
  </si>
  <si>
    <t>Lĩnh vực Văn hóa</t>
  </si>
  <si>
    <t>TT</t>
  </si>
  <si>
    <t>Tu bổ, tôn tạo thành cổ Luy Lâu và hệ thống Tứ Pháp huyện Thuận Thành</t>
  </si>
  <si>
    <t>Sở Văn hóa, Thể thao và Du lịch</t>
  </si>
  <si>
    <t>Thuận Thành</t>
  </si>
  <si>
    <t>2021-2024</t>
  </si>
  <si>
    <t>546/QĐ-UBND ngày 11/5/2021</t>
  </si>
  <si>
    <t>ĐTXD cải tạo, nâng cấp Trung tâm y tế huyện Yên Phong, quy mô 300 giường bệnh</t>
  </si>
  <si>
    <t>BQLDA ĐTXD công trình Dân dụng và Công nghiệp</t>
  </si>
  <si>
    <t>Yên Phong</t>
  </si>
  <si>
    <t>2022-2025</t>
  </si>
  <si>
    <t>1314/QĐ-UBND ngày 29/10/2021</t>
  </si>
  <si>
    <t>ĐTXD mở rộng Trung tâm y tế huyện Thuận Thành</t>
  </si>
  <si>
    <t>1315/QĐ-UBND ngày 29/10/2021</t>
  </si>
  <si>
    <t>III</t>
  </si>
  <si>
    <t>Hệ thống xử lý nước thải đô thị Thứa, Lương Tài</t>
  </si>
  <si>
    <t>UBND huyện Lương Tài (Ban QLDA)</t>
  </si>
  <si>
    <t>Lương Tài</t>
  </si>
  <si>
    <t>1895/QĐ-UBND ngày 30/12/2020; 1143/QĐ-UBND ngày 17/9/2021</t>
  </si>
  <si>
    <t>IV</t>
  </si>
  <si>
    <t>Các hoạt động kinh tế</t>
  </si>
  <si>
    <t>Nông nghiệp, lâm nghiệp,  thủy lợi và thủy sản</t>
  </si>
  <si>
    <t>NN</t>
  </si>
  <si>
    <t>Ban QLDA ĐTXD các công trình Nông nghiệp và Phát triển nông thôn</t>
  </si>
  <si>
    <t>Cải tạo, nâng cấp kênh tiêu Tào Khê (đoạn từ Cầu Trằm đến điều tiết Chì)</t>
  </si>
  <si>
    <t>751/QĐ-UBND ngày 22/6/2021</t>
  </si>
  <si>
    <t>Chi cục Thủy lợi</t>
  </si>
  <si>
    <t>2021-2023</t>
  </si>
  <si>
    <t>Lĩnh vực Giao thông</t>
  </si>
  <si>
    <t>GT</t>
  </si>
  <si>
    <t>Ban QLDAXD Giao thông</t>
  </si>
  <si>
    <t>Dự án ĐTXD đường ĐT278 đoạn từ QL18, xã Phượng Mao đến ĐT287, xã Yên Giả, huyện Quế Võ</t>
  </si>
  <si>
    <t>Đường Lý Anh Tông kéo dài (đoạn từ ĐT.295B sang phía Tây thành phố đến đường H), thành phố Bắc Ninh</t>
  </si>
  <si>
    <t>Ban Quản lý khu vực phát triển đô thị</t>
  </si>
  <si>
    <t>774/QĐ-UBND ngày 28/6/2021</t>
  </si>
  <si>
    <t>ĐTXD cầu Kênh Vàng và đường dẫn hai đầu cầu kết nối hai tỉnh Bắc Ninh và Hải Dương</t>
  </si>
  <si>
    <t>1674/QĐ-UBND ngày 28/12/2021</t>
  </si>
  <si>
    <t>Bắc Ninh</t>
  </si>
  <si>
    <t>Đầu tư và phát triển Trường Cao đẳng công nghiệp Bắc Ninh đến năm 2025 thành trường chất lượng cao</t>
  </si>
  <si>
    <t>Lĩnh vực y tế, dân số và gia đình</t>
  </si>
  <si>
    <t>2022-2023</t>
  </si>
  <si>
    <t>Lĩnh vực giao thông</t>
  </si>
  <si>
    <t>Đầu tư các tuyến đường tỉnh ĐT.295C, ĐT.285B kết nối thành phố Bắc Ninh qua các khu công nghiệp với QL.3 mới; ĐT.277B kết nối với cầu Hà Bắc 2, đường Vành đai 4</t>
  </si>
  <si>
    <t>2023-2026</t>
  </si>
  <si>
    <t>Lĩnh vực Môi trường</t>
  </si>
  <si>
    <t>Chương trình phục hồi và phát triển kinh tế - xã hội</t>
  </si>
  <si>
    <t>976/QĐ-UBND ngày 03/10/2022</t>
  </si>
  <si>
    <t>Dự án quan trọng quốc gia, dự án liên kết vùng</t>
  </si>
  <si>
    <t>D</t>
  </si>
  <si>
    <t>Dự án thuộc kế hoạch đầu tư công trung hạn giai đoạn 2021-2025</t>
  </si>
  <si>
    <t>Ngân sách trung ương</t>
  </si>
  <si>
    <t>Dự án đầu tư công trình nạo vét kênh tiêu Hiền Lương, huyện Quế Võ</t>
  </si>
  <si>
    <t>2016-2023</t>
  </si>
  <si>
    <t>925/QĐ-UBND; 1909/QĐ-UBND ngày 30/12/2020</t>
  </si>
  <si>
    <t>Đầu tư xây dựng Cầu Phật Tích - Đại Đồng Thành (cầu vượt sông Đuống nối hai huyện Tiên Du - Thuận Thành, tỉnh Bắc Ninh)</t>
  </si>
  <si>
    <t>Dự án đầu tư xây dựng cải tạo nâng cấp đường TL 278 (đoạn từ QL18 ÷ QL38) thành phố Bắc Ninh, tỉnh Bắc Ninh</t>
  </si>
  <si>
    <t>ĐTXD ĐT.282B đoạn từ ĐT.285 đi đường dẫn cầu Bình Than, huyện Gia Bình</t>
  </si>
  <si>
    <t>UBND huyện Gia Bình (Ban QLDA)</t>
  </si>
  <si>
    <t>1647/QĐ-UBND ngày 27/12/2021</t>
  </si>
  <si>
    <t>Dự án ĐTXD đường Vành đai 4 – Vùng Thủ đô Hà Nội (đoạn qua địa phận tỉnh Bắc Ninh)</t>
  </si>
  <si>
    <t>Dự án thành phần 1.3: Bồi thường, hỗ trợ, tái định cư (bao gồm hệ thống đường cao tốc, đường song hành (đường đô thị), hạ tầng kỹ thuật)</t>
  </si>
  <si>
    <t>Dự án thành phần 2.3: Đầu tư hệ thống đường đô thị song hành thuộc địa phận tỉnh Bắc Ninh</t>
  </si>
  <si>
    <t>Dự án</t>
  </si>
  <si>
    <t>Quyết định phê duyệt dự án</t>
  </si>
  <si>
    <t>Số, ngày tháng</t>
  </si>
  <si>
    <t>Huyện Gia Bình</t>
  </si>
  <si>
    <t>Lĩnh vực Giáo dục, đào tạo và giáo dục nghề nghiệp</t>
  </si>
  <si>
    <t>2018-2022</t>
  </si>
  <si>
    <t>2019-2023</t>
  </si>
  <si>
    <t>Huyện Lương Tài</t>
  </si>
  <si>
    <t>2019-2021</t>
  </si>
  <si>
    <t xml:space="preserve">UBND huyện Quế Võ (Ban QLDA) </t>
  </si>
  <si>
    <t>2018-2021, tiếp đến năm 2022</t>
  </si>
  <si>
    <t>UBND huyện Thuận Thành (Ban QLDA)</t>
  </si>
  <si>
    <t>2020-2024</t>
  </si>
  <si>
    <t>2019-2022</t>
  </si>
  <si>
    <t>V</t>
  </si>
  <si>
    <t>Huyện Tiên Du</t>
  </si>
  <si>
    <t>UBND huyện Tiên Du (Ban QLDA)</t>
  </si>
  <si>
    <t>2016-2019</t>
  </si>
  <si>
    <t>VI</t>
  </si>
  <si>
    <t>UBND huyện Yên Phong (Ban QLDA)</t>
  </si>
  <si>
    <t>Thành phố Bắc Ninh</t>
  </si>
  <si>
    <t>VIII</t>
  </si>
  <si>
    <t>UBND thành phố Từ Sơn (Ban QLDA)</t>
  </si>
  <si>
    <t>Dự án đầu tư xây dựng đường giao thông từ TL.277 đến khu lưu niệm đồng chí Nguyễn Văn Cừ, thị xã Từ Sơn (đoạn từ UBND phường Trang Hạ đi khu lưu niệm đồng chí Nguyễn Văn Cừ).</t>
  </si>
  <si>
    <t>Ứng dụng công nghệ thông tin trong hoạt động các cơ quan Đảng tỉnh Bắc Ninh giai đoạn 2021-2025</t>
  </si>
  <si>
    <t>Văn phòng Tỉnh ủy</t>
  </si>
  <si>
    <t>Đường dẫn phía Bắc từ ĐT,276 đến đầu cầu Phật Tích - Đại Đồng Thành, địa phận huyện Tiên Du</t>
  </si>
  <si>
    <t>Trường THCS Lê Văn Thịnh huyện Gia Bình</t>
  </si>
  <si>
    <t>Đầu tư xây dựng đường TL.287 đoạn từ QL.38 mới, huyện Tiên Du đến Q.L18, huyện Quế Võ, tỉnh Bắc Ninh</t>
  </si>
  <si>
    <t>Cải tạo, nâng cấp đường TL.286, đoạn Đông Yên Thị trấn Chờ, huyện Yên Phong tỉnh Bắc Ninh (lý trình Km7 + 569,04-Km12+230) giai đoạn 1</t>
  </si>
  <si>
    <t>Chi cục Kiểm lâm</t>
  </si>
  <si>
    <t>Trường THCS trọng điểm huyện Tiên Du</t>
  </si>
  <si>
    <t>Khu thực nghiệm Sản xuất nông nghiệp công nghệ cao</t>
  </si>
  <si>
    <t>Lĩnh vực Y tế, dân số và gia đình</t>
  </si>
  <si>
    <t>Lĩnh vực Văn hóa, thông tin</t>
  </si>
  <si>
    <t>Công ty TNHH MTV KTCTTL Bắc Đuống</t>
  </si>
  <si>
    <t>Công an tỉnh</t>
  </si>
  <si>
    <t>Trung tâm văn hóa thiếu nhi phía nam tỉnh tại thị trấn Gia Bình</t>
  </si>
  <si>
    <t>Dự án ĐTXD tuyến ĐT.285B mới, đoạn nối QL.17 với QL.38 trên địa bàn tỉnh Bắc Ninh; giai đoạn I,II: đoạn từ ĐT.281 đến ĐT.285 lý trình từ Km4+00 đến Km7+00 và đoạn từ ĐT.280 mới đến QL.38 lý trình từ Km15+00 đến Km22+500 huyện Lương Tài - Thuận Thành, tỉnh Bắc Ninh</t>
  </si>
  <si>
    <t>Dự án đầu tư xây dựng ĐT.278 đoạn QL18 lên đê sông Cầu, huyện Quế Võ</t>
  </si>
  <si>
    <t>Tuyến đường H thành phố Bắc Ninh (đoạn từ nút giao với đường Kinh Dương Vương đến Hồ điều hòa)</t>
  </si>
  <si>
    <t>Đường vào nhà hát dân ca quan họ Bắc Ninh (đoạn từ nối tiếp đường Lạc Long Quân qua nhà hát đến đường bê tông Hữu Chấp, xã Hòa Long, TP Bắc Ninh)</t>
  </si>
  <si>
    <t>Nâng cấp tuyến đê hữu Đuống, tỉnh Bắc Ninh</t>
  </si>
  <si>
    <t>Cải tạo nâng cấp trạm bơm Hữu Chấp, thành phố Bắc Ninh</t>
  </si>
  <si>
    <t>1568/QĐ-UBND ngày 30/10/2017</t>
  </si>
  <si>
    <t>2017-2020</t>
  </si>
  <si>
    <t>2018-2021</t>
  </si>
  <si>
    <t>72/QĐ-UBND ngày 25/01/2019</t>
  </si>
  <si>
    <t>2016-2017</t>
  </si>
  <si>
    <t>2015-2018</t>
  </si>
  <si>
    <t>2018-2020</t>
  </si>
  <si>
    <t>2018-2019</t>
  </si>
  <si>
    <t>2020-2023</t>
  </si>
  <si>
    <t>1975/QĐ-UBND ngày 31/10/2018</t>
  </si>
  <si>
    <t>2015-2020</t>
  </si>
  <si>
    <t>1928/QĐ-UBND ngày 26/10/2018 (Giai đoạn I, II); 1744/QĐ-UBND ngày 31/12/2021</t>
  </si>
  <si>
    <t>Đến hết năm 2023</t>
  </si>
  <si>
    <t>1915/QĐ ngày 26/10/2018; 245/QĐ-UBND ngày 14/3/2022</t>
  </si>
  <si>
    <t>321/QĐ ngày 20/03/2018</t>
  </si>
  <si>
    <t>1929/QĐ ngày 26/10/2018</t>
  </si>
  <si>
    <t>1817/QĐ ngày 31/10/2019</t>
  </si>
  <si>
    <t>2019-2024</t>
  </si>
  <si>
    <t>1559/QĐ-UBND ngày 30/10/2017; 1651/QĐ-UBND ngày 27/12/2021</t>
  </si>
  <si>
    <t>2017-2021; tiếp đến năm 2023</t>
  </si>
  <si>
    <t>565/QĐ-UBND ngày 23/5/2011</t>
  </si>
  <si>
    <t>2011-2022</t>
  </si>
  <si>
    <t>1371/QĐ-UBND, ngày 28/10/2016</t>
  </si>
  <si>
    <t>1463/QĐ-UBND; 31/10/2016; 1684/QĐ-UBND ngày 28/12/2021</t>
  </si>
  <si>
    <t>Đến 30/6/2023</t>
  </si>
  <si>
    <t>2017-2021</t>
  </si>
  <si>
    <t>848/QĐ-UBND ngày 05/6/2019; 732/QĐ-UBND ngày 27/7/2022</t>
  </si>
  <si>
    <t>Giá trị quyết toán</t>
  </si>
  <si>
    <t>ĐTXD Trung tâm cảnh sát thuộc Công an tỉnh Bắc Ninh.</t>
  </si>
  <si>
    <t>Dự án mở rộng Bệnh viện Sản Nhi tỉnh Bắc Ninh</t>
  </si>
  <si>
    <t>Dự án Đầu tư nâng cao năng lực cấp cứu, hồi sức phục vụ công tác phòng, chống dịch COVID-19 tại bệnh viện Phổi và 07 trung tâm y tế (Lương Tài, Gia Bình, Thuận Thành, Tiên Du, Từ Sơn, Yên Phong, Quế Võ)</t>
  </si>
  <si>
    <t>Dự án Trạm bơm tiêu Ngọc Trì, huyện Lương Tài</t>
  </si>
  <si>
    <t>Đầu tư trang bị phương tiện, thiết bị chữa cháy và cứu nạn cứu hộ cho tỉnh Bắc Ninh</t>
  </si>
  <si>
    <t>Tu bổ, tôn tạo di tích đình Hồi Quan, thị xã Từ Sơn</t>
  </si>
  <si>
    <t>Tu bổ, tôn tạo di tích đình Viêm Xá (Đình Diềm), xã Hòa Long, TP Bắc Ninh</t>
  </si>
  <si>
    <t>Dự án ĐTXD hạ tầng kỹ thuật trung tâm thể dục thể thao tỉnh Bắc Ninh</t>
  </si>
  <si>
    <t>Cứng hóa kênh Nam đoạn K8+700-K14+100</t>
  </si>
  <si>
    <t>Cải tạo, nâng cấp kênh tiêu Ngòi Tó, huyện Yên Phong, tỉnh Bắc Ninh</t>
  </si>
  <si>
    <t>Dự án Xử lý lún, nứt thân đê, sạt trượt mái đê đoạn từ K41+200 đến K45+000 đê hữu Đuống, huyện Gia Bình</t>
  </si>
  <si>
    <t>Lắp đặt máy vớt rác tự động các trạm bơm Tân Chi, Phấn Động, Kim đôi 2</t>
  </si>
  <si>
    <t>ĐTXD 10 trạm bơm cục bộ huyện Lương Tài</t>
  </si>
  <si>
    <t>Đường Hoàng Quốc Việt, thị xã Từ Sơn</t>
  </si>
  <si>
    <t>Đầu tư xây dựng cải tạo, mở rộng cầu Ngà và đường hai đầu cầu</t>
  </si>
  <si>
    <t>Dự án ĐTXD đường ĐT.287 đoạn từ xã Trung Nghĩa, huyện Yên Phong đến phường Đồng Nguyên, thị xã Từ Sơn</t>
  </si>
  <si>
    <t>Dự án ĐTXD cải tạo, nâng cấp TL.295 (đoạn từ vị trí chân cầu vượt nút giao với QL.18 đến đường TL.285B theo quy hoạch), huyện Yên Phong</t>
  </si>
  <si>
    <t>Dự án ĐTXD đường ĐT.277, đoạn từ QL.38 đến ĐT.276, huyện Tiên Du</t>
  </si>
  <si>
    <t>Cải tạo, sửa chữa trụ sở Tiếp công dân tỉnh Bắc Ninh</t>
  </si>
  <si>
    <t>Ban Tiếp công dân tỉnh</t>
  </si>
  <si>
    <t>Cải tạo, sửa chữa trụ sở làm việc Tỉnh ủy Bắc Ninh</t>
  </si>
  <si>
    <t>Sở Tài nguyên và môi trường</t>
  </si>
  <si>
    <t>1266/QĐ-UBND ngày 10/9/2020</t>
  </si>
  <si>
    <t>1984/QĐ-UBND ngày 25/12/2017;
1112/QĐ-UBND ngày 10/9/2021</t>
  </si>
  <si>
    <t>1183/QĐ-UBND ngày 30/9/2021</t>
  </si>
  <si>
    <t>Hoàn thành trước ngày 15/11/2021</t>
  </si>
  <si>
    <t>1801/QĐ - UBND, ngày 31/10/2019; 1432/QĐ-UBND ngày 15/11/2021</t>
  </si>
  <si>
    <t>2021-2022</t>
  </si>
  <si>
    <t>2021-2025</t>
  </si>
  <si>
    <t>3961/QĐ-BCA-H01 ngày 30/5/2019</t>
  </si>
  <si>
    <t>2022-2024</t>
  </si>
  <si>
    <t>1675/QĐ-UBND ngày 28/12/2021</t>
  </si>
  <si>
    <t>QĐ 1791/QĐ-UBND ngày 18/12/2020; 957/QĐ-UBND ngày 28/9/2022</t>
  </si>
  <si>
    <t>2021-
2024</t>
  </si>
  <si>
    <t>1683/QĐ-UBND ngày 28/12/2021; 948/QĐ-UBND ngày 26/9/2022</t>
  </si>
  <si>
    <t>1271/QĐ-UBND ngày 19/10/2021</t>
  </si>
  <si>
    <t>1746/QĐ-UBND; 30/10/2019; 1682/QĐ-UBND ngày 28/12/2021</t>
  </si>
  <si>
    <t xml:space="preserve">1767/QĐ-UBND ngày 31/10/2019; VB 3197/UBND-NN ngày 31/10/2022 </t>
  </si>
  <si>
    <t>197/QĐ-UBND ngày 28/02/2022</t>
  </si>
  <si>
    <t>292/QĐ-UBND ngày 28/3/2022; 2089/UBND-XDCB ngày 22/7/2022</t>
  </si>
  <si>
    <t>GĐ 1: 2022-2023
GĐ 2: 2024-2025</t>
  </si>
  <si>
    <t>1708/QĐ ngày 29/10/2019; 382/QĐ-UBND ngày 18/4/2022</t>
  </si>
  <si>
    <t>1701/QĐ-UBND ngày 29/12/2021</t>
  </si>
  <si>
    <t>313/QĐ-SKHĐT.ĐTG ngày 19/11/2021</t>
  </si>
  <si>
    <t>1653/QĐ-UBND ngày 28/12/2021</t>
  </si>
  <si>
    <t>350/QĐ-SKHĐT.QLN ngày30/12/2021; 151/QĐ-SKHĐT.QLN ngày 01/8/2022</t>
  </si>
  <si>
    <t xml:space="preserve">7638932 </t>
  </si>
  <si>
    <t>7919949</t>
  </si>
  <si>
    <t>7883401</t>
  </si>
  <si>
    <t>7944618</t>
  </si>
  <si>
    <t>7795628</t>
  </si>
  <si>
    <t>7944284</t>
  </si>
  <si>
    <t>7945156</t>
  </si>
  <si>
    <t>CNTT</t>
  </si>
  <si>
    <t>7942409</t>
  </si>
  <si>
    <t>7696688</t>
  </si>
  <si>
    <t>7127066</t>
  </si>
  <si>
    <t>7617556</t>
  </si>
  <si>
    <t>7558205</t>
  </si>
  <si>
    <t>7721035</t>
  </si>
  <si>
    <t>7721042</t>
  </si>
  <si>
    <t>7520988</t>
  </si>
  <si>
    <t>7662130</t>
  </si>
  <si>
    <t>7295465</t>
  </si>
  <si>
    <t>7632781</t>
  </si>
  <si>
    <t>7261061</t>
  </si>
  <si>
    <t>Thu tiền đất cấp tỉnh theo tỷ lệ tiền đất đấu giá, đất dự án nộp về ngân sách tỉnh</t>
  </si>
  <si>
    <t>Nguồn bổ sung chi XDCB</t>
  </si>
  <si>
    <t>Dự án đầu tư xây dựng ĐT.285 đoạn Ngụ, huyện Gia Bình đi Phú Hòa, huyện Lương Tài</t>
  </si>
  <si>
    <t>1657/QĐ
ngày
21/10/2019</t>
  </si>
  <si>
    <t>Dự án ĐTXD đường TL.277 đoạn từ nút giao TL.277 mới với đường TL.286 đi Đền thờ Lý Thường Kiệt (giai đoạn 1). Đoạn từ đền thờ Lý Thường Kiệt đến đường TL.285B, tỉnh Bắc Ninh.</t>
  </si>
  <si>
    <t>Số 1306/QĐ-UBND ngày 18/9/2020</t>
  </si>
  <si>
    <t xml:space="preserve">Dự án đầu tư xây dựng đường TL.282B đoạn qua huyện Thuận Thành từ QL.38 đi TL.283 </t>
  </si>
  <si>
    <t>Sở Nông nghiệp và PTNT</t>
  </si>
  <si>
    <t>04 năm kể từ năm khởi công</t>
  </si>
  <si>
    <t>Cải tạo, nâng cấp tuyến kênh Cầu Tây- Đại Chu huyện Yên Phong, tỉnh Bắc Ninh</t>
  </si>
  <si>
    <t>Bội chi NSĐP</t>
  </si>
  <si>
    <t>Nguồn tăng thu, tiết kiệm chi bổ sung chi đầu tư</t>
  </si>
  <si>
    <t>ĐTXD đường nội thị huyện Quế Võ (đoạn Nhân Hòa đi Đại Xuân)</t>
  </si>
  <si>
    <t>125/QĐ-UBND ngày 26/01/2021</t>
  </si>
  <si>
    <t>A1</t>
  </si>
  <si>
    <t>A2</t>
  </si>
  <si>
    <t>Lĩnh vực an ninh và trật tự, an toàn xã hội</t>
  </si>
  <si>
    <t>1403/QĐ-UBND ngày 29/11/2022</t>
  </si>
  <si>
    <t>Dự án xây mới, nâng cấp, cải tạo 11 Trạm y tế tuyến xã, tỉnh Bắc Ninh</t>
  </si>
  <si>
    <t>Trường Cao đẳng công nghiệp Bắc Ninh</t>
  </si>
  <si>
    <t>Tổng mức đầu tư</t>
  </si>
  <si>
    <t>PHƯƠNG ÁN TỔNG THỂ KẾ HOẠCH ĐẦU TƯ CÔNG NĂM 2024</t>
  </si>
  <si>
    <t>Nguồn thu điều tiết ngân sách huyện, xã</t>
  </si>
  <si>
    <t>Bổ sung theo tiếu chí, định mức tại Nghị quyết số 13/2020/NQ-HĐND</t>
  </si>
  <si>
    <t>Bổ sung để thực hiện dự án lớn, đặc biệt quan trọng đảm bảo theo mục tiêu phát triển của tỉnh</t>
  </si>
  <si>
    <t>Dự kiến Kế hoạch Đầu tư công năm 2024</t>
  </si>
  <si>
    <t>Chi tiết nguồn vốn kế hoạch đầu tư công năm 2024 theo dự kiến báo cáo Bộ Kế hoạch và Đầu tư</t>
  </si>
  <si>
    <t>Phân bổ chi tiết khi xây dựng kế hoạch phát hành Trái phiếu chính quyền địa phương</t>
  </si>
  <si>
    <t>Mã số dự án đầu tư</t>
  </si>
  <si>
    <t>Mã ngành kinh tế (loại, khoản)</t>
  </si>
  <si>
    <t>Thời gian khởi công và hoàn thành</t>
  </si>
  <si>
    <t>Quyết định đầu tư dự án</t>
  </si>
  <si>
    <t>Kế hoạch đầu tư công trung hạn giai đoạn 2021-2025</t>
  </si>
  <si>
    <t>Số, ngày, tháng, năm</t>
  </si>
  <si>
    <t>1667/QĐ-UBND ngày 28/12/2021</t>
  </si>
  <si>
    <t>2022-2027</t>
  </si>
  <si>
    <t>538/QĐ-UBND ngày 28/4/2023</t>
  </si>
  <si>
    <t>2023-2024</t>
  </si>
  <si>
    <t>959/QĐ-UBND ngày 11/8/2023</t>
  </si>
  <si>
    <t>Sở Công thương</t>
  </si>
  <si>
    <t>7784757</t>
  </si>
  <si>
    <t>7874144</t>
  </si>
  <si>
    <t>2090/QĐ-UBND ngày 24/10/2023</t>
  </si>
  <si>
    <t>2023-2025</t>
  </si>
  <si>
    <t>Dự án thành phần số 3: Sửa chữa, nâng cấp hệ thống Bắc Hưng Hải giai đoạn 2, tỉnh Bắc Ninh"</t>
  </si>
  <si>
    <t>2707/QĐ-BNN-TL ngày 05/7/2023</t>
  </si>
  <si>
    <t>7852809</t>
  </si>
  <si>
    <t>Năm 2021-2025:
-Chuẩn bị đầu tư: 2021-2023;
- Thực hiện dự án: 2023-2025</t>
  </si>
  <si>
    <t>Dự án lập bản đồ, cắm mốc hướng tuyến đường dây và vị trí trạm biến áp 110kV trở lên theo điều chỉnh bổ sung Quy hoạch phát triển điện lực tỉnh Bắc Ninh giai đoạn 2016-2025, có xét đến 2035</t>
  </si>
  <si>
    <t>ĐTXD Cải tạo, sửa chữa trụ sở làm việc Sở Công Thương và xây dựng khối nhà kỹ thuật cho Trung tâm Khuyến công và Tư vấn phát triển công nghiệp để phục vụ phát triển công nghiệp hỗ trợ</t>
  </si>
  <si>
    <t>Dự án khởi công mới năm 2024</t>
  </si>
  <si>
    <t>Địa điểm xây dựng</t>
  </si>
  <si>
    <t>Địa điểm mở tài khoản (chi tiết đến quân, huyện)</t>
  </si>
  <si>
    <t>Thời gian khởi công hoàn thành</t>
  </si>
  <si>
    <t xml:space="preserve">Số, ngày, tháng, năm </t>
  </si>
  <si>
    <t>Trong đó: phần vốn ngân sách nhà nước</t>
  </si>
  <si>
    <t>1</t>
  </si>
  <si>
    <t>2</t>
  </si>
  <si>
    <t>3</t>
  </si>
  <si>
    <t>4</t>
  </si>
  <si>
    <t>5</t>
  </si>
  <si>
    <t>6</t>
  </si>
  <si>
    <t>7</t>
  </si>
  <si>
    <t>8</t>
  </si>
  <si>
    <t>9</t>
  </si>
  <si>
    <t>10</t>
  </si>
  <si>
    <t>11</t>
  </si>
  <si>
    <t>12</t>
  </si>
  <si>
    <t>13</t>
  </si>
  <si>
    <t>14</t>
  </si>
  <si>
    <t>15</t>
  </si>
  <si>
    <t>16</t>
  </si>
  <si>
    <t>DỰ ÁN DO ĐỊA PHƯƠNG QUẢN LÝ</t>
  </si>
  <si>
    <t>Vốn ngân sách nhà nước</t>
  </si>
  <si>
    <t>A.1</t>
  </si>
  <si>
    <t>Vốn ngân sách địa phương (cấp tỉnh)</t>
  </si>
  <si>
    <t>Kế hoạch đầu tư công trung hạn giai đoạn 2021-2025 còn lại</t>
  </si>
  <si>
    <t>Kế hoạch đầu tư công năm 2024</t>
  </si>
  <si>
    <t>Chi từ nguồn Bội chi ngân sách địa phương - Phát hành Trái phiếu</t>
  </si>
  <si>
    <t>NSĐP</t>
  </si>
  <si>
    <t>Số đơn vị đề nghị</t>
  </si>
  <si>
    <t>Thu hồi vốn đã ứng trước</t>
  </si>
  <si>
    <t>KBNN tỉnh</t>
  </si>
  <si>
    <t>Trả nợ đọng XDCB</t>
  </si>
  <si>
    <t>Văn bản đề nghị</t>
  </si>
  <si>
    <t>1878/BC-KTTH ngày 02/11/2023</t>
  </si>
  <si>
    <t>- 452/BC-BDA ngày 06/11/2023 của Ban QLDA;
- 1831/SNN-KHTC ngày 06/11/2023</t>
  </si>
  <si>
    <t>Ban đề xuất: 15 tỷ đồng;
Sở NN đề xuất: 10 tỷ đồng</t>
  </si>
  <si>
    <t>1360/SCT-VP ngày 03/11/2023</t>
  </si>
  <si>
    <t>Ban đề xuất: 40 tỷ đồng;
Sở NN đề xuất: 50 tỷ đồng</t>
  </si>
  <si>
    <t>Lĩnh vực Nông nghiệp, lâm nghiệp, thủy lợi và thủy sản</t>
  </si>
  <si>
    <t>Lĩnh vực Công nghiệp</t>
  </si>
  <si>
    <t>BQLDA tính sai</t>
  </si>
  <si>
    <t>Huyện Quế Võ, tỉnh Bắc Ninh</t>
  </si>
  <si>
    <t>Hỏi ban xem đề xuất NST ko?</t>
  </si>
  <si>
    <t>Chủ đầu tư đề xuất nhu cầu tại báo cáo số 93/BC-DA ngày 03/11/2023 là 5 tỷ đồng</t>
  </si>
  <si>
    <t>Huyện Gia Bình, tỉnh Bắc Ninh</t>
  </si>
  <si>
    <t>Chủ đầu tư đề xuất nhu cầu tại báo cáo số 1878/BC-KTTH ngày 02/11/2023 là 5 tỷ đồng</t>
  </si>
  <si>
    <t>Thời gian bố trí ko còn; thời gian thực hiện đề nghị hoàn thiện thủ tục khi hoàn thiện thủ tục sẽ bố trí tăng thu tiết kiện chi; trao đổi với Ban trong vốn đề nghị thanh toán tiền KL HT là bao nhiêu có vb cam kết; còn các KL còn lại đang triển khai thi công bố trí sau</t>
  </si>
  <si>
    <t>Chủ đầu tư đề xuất nhu cầu tại báo cáo số 1878/BC-KTTH ngày 02/11/2023 là 50 tỷ đồng</t>
  </si>
  <si>
    <t>Tiên Du, Thuận Thành</t>
  </si>
  <si>
    <t>Chủ đầu tư đề xuất nhu cầu tại báo cáo số 254/BC-BĐT ngày 03/11/2023 là 10 tỷ đồng</t>
  </si>
  <si>
    <t>Chủ đầu tư đề xuất nhu cầu tại báo cáo số 1878/BC-KTTH ngày 02/11/2023 là 30 tỷ đồng</t>
  </si>
  <si>
    <t>Có bao gồm trả lại 7,4 tỷ ko</t>
  </si>
  <si>
    <t>Đang đề xuất điều chuyển đi KH 23 7,4 tỷ</t>
  </si>
  <si>
    <t>Đang đề xuất điều chuyển đến KH 23 5,5 tỷ</t>
  </si>
  <si>
    <t>Chủ đầu tư đề xuất nhu cầu tại báo cáo số 452/BC-BDA ngày 06/11/2023 là 25 tỷ đồng</t>
  </si>
  <si>
    <t>Huyện Tiên Du, huyện Quế Võ tỉnh Bắc Ninh</t>
  </si>
  <si>
    <t>Đề xuất NSTW 60 tỷ NSĐP 20 tỷ</t>
  </si>
  <si>
    <t>Đang trình thủ tướng tăng hạn mức trung hạn NSTW 6,346 tỷ đồng</t>
  </si>
  <si>
    <t>Chủ đầu tư đề xuất nhu cầu tại báo cáo số 226/BC-SVHTTDL ngày 01/11/2023 là 36,6 tỷ đồng</t>
  </si>
  <si>
    <t>A3</t>
  </si>
  <si>
    <t>Xem lại nghị quyết trung hạn</t>
  </si>
  <si>
    <t>Tỉnh Hải Dương và tỉnh Bắc Ninh</t>
  </si>
  <si>
    <t>Chủ đầu tư đề xuất nhu cầu tại báo cáo số 1878/BC-KTTH ngày 02/11/2023 là 200 tỷ đồng</t>
  </si>
  <si>
    <t>Chủ đầu tư đề xuất nhu cầu tại báo cáo số 1878/BC-KTTH ngày 02/11/2023 là 500 tỷ đồng</t>
  </si>
  <si>
    <t>426/QĐ-UBND ngày 06/4/2023</t>
  </si>
  <si>
    <t>Xem lại trung hạn của dự án</t>
  </si>
  <si>
    <t xml:space="preserve">Chủ đầu tư đề xuất nhu cầu tại báo cáo số 254/BC-BĐT ngày 03/11/2023 là 100 tỷ đồng </t>
  </si>
  <si>
    <t>Thành phố Bắc Ninh, huyện Yên Phong</t>
  </si>
  <si>
    <t>Ngân sách địa phương đối ứng</t>
  </si>
  <si>
    <t>Theo báo cáo số 131/BC-UBND ngày 18/10/2023</t>
  </si>
  <si>
    <t>huyện Gia Bình và huyện Lương Tài tỉnh Bắc Ninh</t>
  </si>
  <si>
    <t>Dự án đầu tư xây dựng cải tạo, nâng cấp các Trung tâm Y tế huyện Gia Bình và huyện Lương Tài, tỉnh Bắc Ninh</t>
  </si>
  <si>
    <t>Trả nợ đọng xây dựng cơ bản</t>
  </si>
  <si>
    <t>Trong đó: NSTW/NST</t>
  </si>
  <si>
    <t>Đề xuất nhu cầu kế hoạch 2024</t>
  </si>
  <si>
    <t>Vốn đã giải ngân từ khởi công đến hết 31/10/2023</t>
  </si>
  <si>
    <t>Luỹ kế vốn đã giải ngân từ 01/01/2023-31/10/2023</t>
  </si>
  <si>
    <t>Luỹ kế vốn đã giải ngân từ khởi công đến hết năm 2022</t>
  </si>
  <si>
    <t>Kế hoạch đầu tư công trung hạn giai đoạn 2021-2025 đã giao</t>
  </si>
  <si>
    <t>Địa điểm mở tài khoản của dự án</t>
  </si>
  <si>
    <t xml:space="preserve">Địa điểm xây dựng </t>
  </si>
  <si>
    <t>Trong đó: vốn từ nguồn thu hợp pháp</t>
  </si>
  <si>
    <t>Bệnh viện đa khoa tỉnh Bắc Ninh</t>
  </si>
  <si>
    <t>Bệnh viện đa khoa tỉnh Bắc Ninh đề xuất tại báo cáo số 5518/BVT-TCKT ngày 26/10/2023</t>
  </si>
  <si>
    <t>Các dự án chuyển tiếp hoàn thành sau năm 2023</t>
  </si>
  <si>
    <t xml:space="preserve">Dự án 4a: Đầu tư trang thiết bị y tế, hành chính công nghệ thông tin khác </t>
  </si>
  <si>
    <t>BVĐK tỉnh Bắc Ninh</t>
  </si>
  <si>
    <t xml:space="preserve">4254/QĐ-BVT ngày 21/8/2023 </t>
  </si>
  <si>
    <t xml:space="preserve">Dự án 5: Đầu tư trang thiết bị y tế, hành chính </t>
  </si>
  <si>
    <t>4218/QĐ-BVT ngày 18/8/2023</t>
  </si>
  <si>
    <t>Dự án hoàn thành, bàn giao, đưa vào sử dụng đến ngày 31/12/2023</t>
  </si>
  <si>
    <t>Dự án 3: Cải tạo tầng 1 nhà C3 làm khu điều trị Iod 131</t>
  </si>
  <si>
    <t>7426/QĐ-BVT ngày 22/11/2021; QĐ số 4249/QĐ-BVT ngày 21/8/2023</t>
  </si>
  <si>
    <t>Trung tâm y tế thị xã Quế Võ</t>
  </si>
  <si>
    <t>TT y tế thị xã Quế Võ đề xuất tại báo cáo số 1146/BC-TTYT ngày 02/11/2023</t>
  </si>
  <si>
    <t>Cải tạo sửa chữa cơ sở vật chất phục vụ công tác chuyên môn thuộc khối dự phòng (thuộc Nhà trẻ liên cơ cũ) thuộc Trung tâm Y tế thị xã Quế Võ</t>
  </si>
  <si>
    <t>TT y tế thị xã Quế Võ</t>
  </si>
  <si>
    <t>Thị xã Quế Võ</t>
  </si>
  <si>
    <t>Các dự án khởi công mới năm 2024</t>
  </si>
  <si>
    <t>Mua sắm Trang thiết bị y tế chuyên dùng đặc thù</t>
  </si>
  <si>
    <t>Các dự án chưa được phê duyệt chủ trương đầu tư và không thuộc kế hoặc đầu tư công trung hạn giai đoạn 2021-2025 của TT y tế thị xã Quế Võ</t>
  </si>
  <si>
    <t>Mua sắm Trang thiết bị y tế chuyên dùng khác</t>
  </si>
  <si>
    <t>Cải tạo sửa chữa khu nhà A,B, C, D</t>
  </si>
  <si>
    <t>Cải tạo hệ thống PCCC Trung tâm y tế</t>
  </si>
  <si>
    <t>Cơ sở hạ tầng, Hệ thống máy chủ, hệ thống mạng LAN</t>
  </si>
  <si>
    <t>Chi cục chăn nuôi thú y và thuỷ sản</t>
  </si>
  <si>
    <t>Chi cục chăn nuôi thú y và thuỷ sản đề xuất tại báo cáo số 894/CNTYTS-HCTTr ngày 03/11/2023</t>
  </si>
  <si>
    <t>Dự án Cải tạo, nâng cấp cơ sở vật chất chi cục Chăn nuôi, Thú y và Thủy sản</t>
  </si>
  <si>
    <t xml:space="preserve">Dự án chưa được phê duyệt chủ trương đầu tư và không thuộc kế hoặc đầu tư công trung hạn giai đoạn 2021-2025 </t>
  </si>
  <si>
    <t>Trung tâm đăng kiểm phương tiện giao thông vận tải Bắc Ninh</t>
  </si>
  <si>
    <t>Trung tâm đăng kiểm phương tiện giao thông vận tải Bắc Ninh đề xuất tại báo cáo số 208/BC-ĐK ngày 02/11/2023</t>
  </si>
  <si>
    <t>Dự án nhóm C</t>
  </si>
  <si>
    <t>Dự án: Cải tạo, nâng cấp trung tâm đăng kiểm phương tiện giao thông vận tải Bắc Ninh cơ sở 1; hạng mục: Xây mới nhà làm việc 3 tầng và các hạng mục phụ trợ gồm Nhà vệ sinh cho khách hàng, Hạ tầng ngoài nhà, cổng, cải tạo nhà bảo vệ và phá dỡ nhà hiện trạng</t>
  </si>
  <si>
    <t>Số 145/QĐ-ĐK ngày 11/11/2020; 139/QĐ-ĐK ngày 26/7/2021</t>
  </si>
  <si>
    <t>Dự án : Cải tạo, nâng cấp xưởng kiểm định tại cơ sở 9901S; Cải tạo, nâng cấp xưởng kiểm định, nhà làm việc và các hạng mục phụ trợ tại cơ sở 9902S</t>
  </si>
  <si>
    <t>Dự án chưa được phê duyệt chủ trương đầu tư và không thuộc kế hoặc đầu tư công trung hạn giai đoạn 2021-2025</t>
  </si>
  <si>
    <t>Nhu cầu hỗ trợ theo đề xuất của địa phương</t>
  </si>
  <si>
    <t>KẾ HOẠCH VỐN ĐTC NGÂN SÁCH TỈNH HỖ TRỢ GIAI ĐOẠN 2021-2025</t>
  </si>
  <si>
    <t>Nguồn vốn</t>
  </si>
  <si>
    <t>Dự án tái định cư, dự án xây dựng nghĩa trang, nghĩa địa phục vụ giải phóng mặt bằng dự án đường Vành đai 4 và dự án giao thông quan trọng</t>
  </si>
  <si>
    <t>Thị xã Thuận Thành</t>
  </si>
  <si>
    <t>Ban Quản lý các dự án xây dựng thị xã Thuận Thành</t>
  </si>
  <si>
    <t>Nguồn vốn ngân sách tỉnh hỗ trợ, ngân sách thị xã và các nguồn vốn khác (nếu có)</t>
  </si>
  <si>
    <t>Dự án: Cải tạo, mở rộng nghĩa trang nhân dân tại xã Mão Điền, thị xã Thuận Thành</t>
  </si>
  <si>
    <t>2898/QĐ-UBND ngày 12/6/2023 của UBND thị xã Thuận Thành</t>
  </si>
  <si>
    <t>1070/QĐ-UBND ngày 27/10/2023</t>
  </si>
  <si>
    <t>Dự án: Cải tạo, mở rộng nghĩa trang nhân dân tại thôn Điện Tiền, xã Nguyệt Đức, thị xã Thuận Thành</t>
  </si>
  <si>
    <t>2896/QĐ-UBND ngày 12/6/2023 của UBND thị xã Thuận Thành</t>
  </si>
  <si>
    <t>Dự án: Cải tạo, mở rộng nghĩa trang nhân dân tại thôn Lê Xá, xã Nguyệt Đức, thị xã Thuận Thành</t>
  </si>
  <si>
    <t>2895/QĐ-UBND ngày 12/6/2023 của UBND thị xã Thuận Thành</t>
  </si>
  <si>
    <t>1076/QĐ-UBND ngày 31/10/2023</t>
  </si>
  <si>
    <t>Dự án: Cải tạo, mở rộng nghĩa trang nhân dân tại thôn Yên Nhuế, xã Nguyệt Đức, thị xã Thuận Thành</t>
  </si>
  <si>
    <t>2894/QĐ-UBND ngày 12/6/2023 của UBND thị xã Thuận Thành</t>
  </si>
  <si>
    <t>Dự án: Cải tạo, mở rộng nghĩa trang nhân dân tại xã Ngũ Thái, thị xã Thuận Thành</t>
  </si>
  <si>
    <t>2897/QĐ-UBND ngày 12/6/2023 của UBND thị xã Thuận Thành</t>
  </si>
  <si>
    <t>1069/QĐ-UBND ngày 27/10/2023</t>
  </si>
  <si>
    <t>x</t>
  </si>
  <si>
    <t>Đơn vị: Tiệu đồng</t>
  </si>
  <si>
    <t>Dự án ĐTXD đường trục huyện Quế Võ đoạn từ TL.279 đi Bằng An, lên đê Hữu Cầu</t>
  </si>
  <si>
    <t>Dự án ĐTXD tuyến đường từ QL.18 đi làng nghề xã Phù Lãng, huyện Quế Võ</t>
  </si>
  <si>
    <t>Dự án đầu tư xây dựng đường trục huyện Quế Võ đoạn từ QL18 đi xã Phù Lương</t>
  </si>
  <si>
    <t>Đường HL6 đoạn từ TL276 vào trụ sở BCH quân sự mới và làng đại học I</t>
  </si>
  <si>
    <t xml:space="preserve">Đường ĐT1 kéo dài (đoạn từ TL276 đến đường Nội Duệ-Tri Phương) huyện Tiên Du </t>
  </si>
  <si>
    <t>Dự án đầu tư xây dựng đường nối từ đê sông Cầu, xã Dũng Liệt đi Khu công nghiệp Yên Phong I mở rộng, huyện Yên Phong</t>
  </si>
  <si>
    <t xml:space="preserve">1926/QĐ-UBND, ngày 26/10/2018 </t>
  </si>
  <si>
    <t>1918/QĐ UBND, ngày 26/10/2018; 1395/QĐ-UBND ngày 08/11/2021</t>
  </si>
  <si>
    <t xml:space="preserve">1917/QĐ UBND, ngày 26/10/2018; 1659/QĐ-UBND ngày 28/12/2021; 1405/QĐ-UBND ngày 29/11/2022 </t>
  </si>
  <si>
    <t>1977/QĐ-UBND ngày 30/10/2018; 622/QĐ-UBND ngày 25/5/2023</t>
  </si>
  <si>
    <t>QĐ số 1921/QĐ-UBND ngày 26/10/2018</t>
  </si>
  <si>
    <t>1804/QĐ UBND, ngày 31/10/2019 ; 22/QĐ-UBND ngày 06/01/2023</t>
  </si>
  <si>
    <t>2018-2022, tiếp đến năm 2023</t>
  </si>
  <si>
    <t>2018-2022, tiếp đến năm 2024</t>
  </si>
  <si>
    <t>Đến 31/10/2022</t>
  </si>
  <si>
    <t>2018-2020, tiếp đến năm 2023</t>
  </si>
  <si>
    <t>2020-2022, tiếp đến năm 2024</t>
  </si>
  <si>
    <t>7728432</t>
  </si>
  <si>
    <t>7728441</t>
  </si>
  <si>
    <t>7728433</t>
  </si>
  <si>
    <t>7727686</t>
  </si>
  <si>
    <t>7727690</t>
  </si>
  <si>
    <t>7811796</t>
  </si>
  <si>
    <t>Kế hoạch đầu tư công năm 2024 (Nguồn XDCB tập trung)</t>
  </si>
  <si>
    <t>Đánh giá về thời gian thực hiện DA</t>
  </si>
  <si>
    <t>So sánh nhu cầu với hạn mức trung hạn còn lại</t>
  </si>
  <si>
    <t>1. Trong thời gian bố trí vốn
2. Quá thời gian bố trí vốn</t>
  </si>
  <si>
    <t>1. Còn thời gian thực hiện, trả nợ QT
2. Phân bổ cho các dự án đã hoàn thành; để thanh toán KL đã nghiệm thu
3. Hết thời gian thực hiện</t>
  </si>
  <si>
    <t>421/CV-BQLDA ngày 09/11/2023</t>
  </si>
  <si>
    <t>Đánh giá về thời gian bố trí vốn (*)</t>
  </si>
  <si>
    <t>254/BC-BĐT ngày 03/11/2023</t>
  </si>
  <si>
    <t>Ban QLDA ĐTXD các công trình NN&amp;PTNT</t>
  </si>
  <si>
    <t>Trụ sở công an và ban chỉ huy quân sự xã Trừng Xá, huyện Lương Tài</t>
  </si>
  <si>
    <t xml:space="preserve">Công an tỉnh </t>
  </si>
  <si>
    <t>Đầu tư xây dựng đấu nối đường trục chính đô thị từ xã Phượng Mao sang khu công nghiệp Quế Võ I, huyện Quế Võ, tỉnh Bắc Ninh (giai đoạn 2)</t>
  </si>
  <si>
    <t>Ban quản lý dự án huyện Quế Võ</t>
  </si>
  <si>
    <t>Cải tạo, sửa chữa nhà lớp học 4 tầng và công trình phụ trợ trường THPT Lương Tài số 2</t>
  </si>
  <si>
    <t>Sở Giáo dục và đào tạo</t>
  </si>
  <si>
    <t>Xử lý khẩn cấp công trình kênh tiêu từ bể hút trạm bơm Trịnh Xá đến điều tiết T12 và nạo vét kênh tiêu 6 xã</t>
  </si>
  <si>
    <t>Chi cục thủy lợi</t>
  </si>
  <si>
    <t>Đầu tư xây dựng công trình công viên, hồ nước khu thủy tổ quan họ Bắc Ninh, xã Hòa Long, thành phố Bắc Ninh</t>
  </si>
  <si>
    <t>Ban quản lý khu vực phát triển đô thị</t>
  </si>
  <si>
    <t>Đầu tư xây dựng cải tạo, nâng cấp đường TL.285 đoạn Đại Lai - Ngụ, huyện Gia Bình, tỉnh Bắc Ninh</t>
  </si>
  <si>
    <t>Ban QLDA xây dựng giao thông Bắc Ninh</t>
  </si>
  <si>
    <t>Trụ sở công an và ban chỉ huy quân sự xã Dũng Liệt, huyện Yên Phong</t>
  </si>
  <si>
    <t>Trụ sở công an và ban chỉ huy quân sự xã Xuân Lai, huyện Gia Bình</t>
  </si>
  <si>
    <t>Đầu tư xây dựng đường ĐT1 - Khu đô thị mới huyện Tiên Du</t>
  </si>
  <si>
    <t>Ban quản lý CDAXD huyện Tiên Du</t>
  </si>
  <si>
    <t>Trụ sở công an và ban chỉ huy quân sự xã Gia Đông, huyện Thuận Thành</t>
  </si>
  <si>
    <t>Hạ tầng sản xuất nông nghiệp tập trung khu đất bãi ven sông huyện Gia Bình (giai đoạn 2)</t>
  </si>
  <si>
    <t>Ban quản lý các DAXD huyện Gia Bình</t>
  </si>
  <si>
    <t>Đầu tư xây dựng bảo tàng, thư viện thị xã Từ Sơn</t>
  </si>
  <si>
    <t>Ban quản lý các DAXD thị xã Từ Sơn ( nay là Ban quản lý các DAXD thành phố Từ Sơn)</t>
  </si>
  <si>
    <t>Sửa chữa khu nhà ở sinh viên thành phố Bắc Ninh</t>
  </si>
  <si>
    <t>Cải tạo, mở rộng trụ sở làm việc trung tâm kỹ thuật - công nghệ thông tin tài nguyên và môi trường</t>
  </si>
  <si>
    <t>Đầu tư xây dựng công trình tu bổ, tôn tạo di tích đình Trang Liệt, phường Trang Hạ</t>
  </si>
  <si>
    <t>Sở Văn hóa, thể thao và du lịch</t>
  </si>
  <si>
    <t>Cải tạo, nâng cấp đường Ngô Xá - Phù Cầm đoạn qua thôn Ấp Đồn, xã Yên Trung, huyện Yên Phong, tỉnh Bắc Ninh</t>
  </si>
  <si>
    <t>Ban quản lý các DAXD huyện Yên Phong</t>
  </si>
  <si>
    <t>Nạo vét sông Thứa</t>
  </si>
  <si>
    <t>Đầu tư xây dựng tuyến đường liên xã Xuân Lai đi Song Giang (đoạn từ QL17 đi đê Đại Hà)</t>
  </si>
  <si>
    <t>Đầu tư xây dựng đường dẫn vào khu xử lý chất thải rắn sinh hoạt tập trung huyện Lương Tài (từ TL281, Km19+400 thôn Ngọc Thượng đi cầu Phương Độ)</t>
  </si>
  <si>
    <t>Ban quản lý các DAXD huyện Lương Tài</t>
  </si>
  <si>
    <t>Tu bổ, tôn tạo di tích đền Lũng Khê, xã Thanh Khương, huyện Thuận Thành</t>
  </si>
  <si>
    <t>Trung tâm bảo tồn tranh dân gian Đông Hồ, huyện Thuận Thành</t>
  </si>
  <si>
    <t>Cải tạo, nạo vét, cứng hóa bờ phải kênh và công trình trên kênh tưới trạm bơm Xuân Hội</t>
  </si>
  <si>
    <t>Trụ sở công an và ban chỉ huy quân sự xã Minh Đạo, huyện Tiên Du</t>
  </si>
  <si>
    <t>441 ngày 18/11/2020</t>
  </si>
  <si>
    <t>1162 ngày 17/7/2018</t>
  </si>
  <si>
    <t>77 ngày 08/5/2020</t>
  </si>
  <si>
    <t>225 ngày 27/5/2016</t>
  </si>
  <si>
    <t>173 ngày 30/10/2019</t>
  </si>
  <si>
    <t>1913 ngày 26/10/2018</t>
  </si>
  <si>
    <t>1928 ngày 18/12/2017</t>
  </si>
  <si>
    <t>353 ngày 29/10/2019</t>
  </si>
  <si>
    <t>443 ngày 18/11/2020</t>
  </si>
  <si>
    <t>1669 ngày 18/11/2020</t>
  </si>
  <si>
    <t>358 ngày 29/10/2020</t>
  </si>
  <si>
    <t>1033 ngày 18/8/2021</t>
  </si>
  <si>
    <t>1736 ngày 30/10/2019</t>
  </si>
  <si>
    <t>966 ngày 17/7/2020</t>
  </si>
  <si>
    <t>421 ngày 30/10/2019</t>
  </si>
  <si>
    <t>2117 ngày 14/11/2018</t>
  </si>
  <si>
    <t>406 ngày 27/10/2020</t>
  </si>
  <si>
    <t>1814 ngày 31/10/2019</t>
  </si>
  <si>
    <t>666 ngày 12/6/2020</t>
  </si>
  <si>
    <t>1972 ngày 30/10/2018</t>
  </si>
  <si>
    <t>382 ngày 30/10/2018</t>
  </si>
  <si>
    <t>351 ngày 29/10/2019</t>
  </si>
  <si>
    <t>2020-2021</t>
  </si>
  <si>
    <t>2020 - 2021</t>
  </si>
  <si>
    <t>2019-2020</t>
  </si>
  <si>
    <t>2009-2013</t>
  </si>
  <si>
    <t>2021</t>
  </si>
  <si>
    <t>2020-20221</t>
  </si>
  <si>
    <t>2019</t>
  </si>
  <si>
    <t>Huyện Quế Võ</t>
  </si>
  <si>
    <t>Tx Từ Sơn, H.Tiên Du</t>
  </si>
  <si>
    <t>Huyện Yên Phong</t>
  </si>
  <si>
    <t>Huyện Thuận Thành</t>
  </si>
  <si>
    <t>Thành phố Từ Sơn</t>
  </si>
  <si>
    <t>Thị xã Từ Sơn</t>
  </si>
  <si>
    <t>Quyết định phê duyệt Quyết toán</t>
  </si>
  <si>
    <t>Mở rộng mặt đê kết hợp giao thông tỉnh lộ 276 đoạn từ K25+700 ÷ K27+500 đê tả Đuống, huyện Tiên Du</t>
  </si>
  <si>
    <t>Kè Việt Thống đoạn từ K64+900 ÷ K66+500</t>
  </si>
  <si>
    <t>7553784</t>
  </si>
  <si>
    <t>Kế hoạch đầu tư công trung hạn giai đoạn 2021-2025 (Còn lại)</t>
  </si>
  <si>
    <t>Đầu tư cống và cầu trên kênh nối giữa trạm bơm Kim Đôi I và trạm bơm Kim Đôi II</t>
  </si>
  <si>
    <t>QT gói thầu số 1, 7</t>
  </si>
  <si>
    <t>7781311</t>
  </si>
  <si>
    <t>921/QĐ-UBND ngày 31/7/2023</t>
  </si>
  <si>
    <t>7770595</t>
  </si>
  <si>
    <t>166/QĐ-STC ngày 27/9/2023</t>
  </si>
  <si>
    <t>7708246</t>
  </si>
  <si>
    <t>182/QĐ-STC ngày 02/11/2023</t>
  </si>
  <si>
    <t>839/QĐ-UBND ngày 12/7/2023</t>
  </si>
  <si>
    <t>7752400</t>
  </si>
  <si>
    <t>891/QĐ-UBND Ngày 26/7/2023</t>
  </si>
  <si>
    <t>2126/QĐ-UBND ngày 31/10/2023</t>
  </si>
  <si>
    <t>7832907</t>
  </si>
  <si>
    <t>7736167</t>
  </si>
  <si>
    <t>7562813</t>
  </si>
  <si>
    <t>2074/QĐ-UBND ngày 19/10/2023; 163/BC-STC ngày 27/9/2023</t>
  </si>
  <si>
    <t>7702311</t>
  </si>
  <si>
    <t>1011/QĐ-UBND ngày 22/8/2023</t>
  </si>
  <si>
    <t>908/QĐ-UBND ngày 27/7/2023</t>
  </si>
  <si>
    <t>7693185</t>
  </si>
  <si>
    <t>970/QĐ-UBND ngày 14/8/2023</t>
  </si>
  <si>
    <t>7703697</t>
  </si>
  <si>
    <t>CTĐT</t>
  </si>
  <si>
    <t>941/QĐ-UBND ngày 07/8/2023</t>
  </si>
  <si>
    <t>7790896</t>
  </si>
  <si>
    <t>119/QĐ-STC ngày 14/8/2023</t>
  </si>
  <si>
    <t>7862855</t>
  </si>
  <si>
    <t>821/QĐ-UBND ngày 06/7/2023</t>
  </si>
  <si>
    <t>54/QĐ-STC ngày 04/4/2023</t>
  </si>
  <si>
    <t>92/QĐ-STC ngày 21/6/2023</t>
  </si>
  <si>
    <t>95/QĐ-STC ngày 30/6/2023</t>
  </si>
  <si>
    <t>100/QĐ-STC ngày 6/7/2023</t>
  </si>
  <si>
    <t>181/QĐ-STC ngày 02/11/2023</t>
  </si>
  <si>
    <t>Chưa bổ sung hạn mức trung hạn</t>
  </si>
  <si>
    <t>7549215</t>
  </si>
  <si>
    <t>73/QĐ-STC ngày 12/5/2023</t>
  </si>
  <si>
    <t>7820337</t>
  </si>
  <si>
    <t>69/QĐ-STC ngày 04/5/2023</t>
  </si>
  <si>
    <t>120/QĐ-STC ngày 14/8/2023</t>
  </si>
  <si>
    <t>7722749</t>
  </si>
  <si>
    <t>1957/QĐ-UBND ngày 30/10/2018; 1130/QĐ-UBND ngày 30/8/2020</t>
  </si>
  <si>
    <t>152/BC-STC ngày 15/9/2023</t>
  </si>
  <si>
    <t>7799892</t>
  </si>
  <si>
    <t>426/QĐ-KHĐT ngày 31/10/2019; 283/QĐ-SKHĐT.QLN ngày 22/10/2021</t>
  </si>
  <si>
    <t>177/QĐ-STC ngày 20/10/2023</t>
  </si>
  <si>
    <t>7483516</t>
  </si>
  <si>
    <t>2117/QĐ-UBND ngày 27/10/2023</t>
  </si>
  <si>
    <t>689/SVHTTDL-KHTH ngày 02/6/2023 của Sở Văn hóa TTDL (Bổ sung trung hạn)</t>
  </si>
  <si>
    <t>DA đã gửi hso QT</t>
  </si>
  <si>
    <t>Trung tâm ứng dụng và dịch vụ khoa học công nghệ thuộc Sở Khoa học và Công nghệ</t>
  </si>
  <si>
    <t>Công viên Thị xã Từ Sơn</t>
  </si>
  <si>
    <t>ĐT 279 Nội Doi Phố Mới</t>
  </si>
  <si>
    <t>Đường tỉnh 279 (Phố mới-Chì )</t>
  </si>
  <si>
    <t>ĐT 276 Chờ - Thị trấn Lim</t>
  </si>
  <si>
    <t>Đường gom QL 18, giai đoạn 3 (bên trái tuyến), huyện Quế Võ, tỉnh Bắc Ninh</t>
  </si>
  <si>
    <t>Nút giao hoàn chỉnh nối QL18 với KCN Yên Phong</t>
  </si>
  <si>
    <t>Dự án đầu tư xây dựng công trình cải tạo, mở rộng và nâng cấp cầu Bồ Sơn, nút giao giữa QL.38 với QL.1A, thành phố Bắc Ninh</t>
  </si>
  <si>
    <t>Đầu tư xây dựng Đường trục trung tâm đô thị Nhân Thắng, huyện Gia Bình</t>
  </si>
  <si>
    <t>Dự án đầu tư xây dựng cải tạo, nâng cấp TL.280 (đoạn từ thị trấn Thứa đi QL.38), huyện Lương Tài</t>
  </si>
  <si>
    <t>Dự án ĐTXD Đường Lý Tự Trọng (đoạn từ ĐT.295B đến đường Nguyên Phi Ỷ Lan), thị xã Từ Sơn</t>
  </si>
  <si>
    <t>Nhà điều hành và học thực hành Trường Cao đẳng sư phạm Bắc Ninh</t>
  </si>
  <si>
    <t>Tăng cường năng lực hoạt động cho Chi cục Tiêu chuẩn Đo lường Chất lượng giai đoạn 2012-2020</t>
  </si>
  <si>
    <t>Sở Khoa học công nghệ</t>
  </si>
  <si>
    <t>Dự án ĐTXD cải tạo, nâng cấp Trung tâm kiểm soát bệnh tật tỉnh Bắc Ninh</t>
  </si>
  <si>
    <t>Đền Thờ Nguyễn Cao  tại xã Cách Bi huyện Quế Võ</t>
  </si>
  <si>
    <t>Trung tâm đào tạo và thi đấu bóng chuyền tỉnh Bắc Ninh</t>
  </si>
  <si>
    <t>Dự án ĐTXD cải tạo, nâng cấp đường TL.284 đoạn từ Lãng Ngâm – Thị trấn Thứa, huyện Gia Bình và Lương Tài, tỉnh Bắc Ninh</t>
  </si>
  <si>
    <t>ĐTXD cải tạo, nâng cấp đường vào khu xử lý rác thải tập trung tại xã Phù Lãng, huyện Quế Võ</t>
  </si>
  <si>
    <t xml:space="preserve"> Cải tạo, kiên cố hóa hệ thống kênh sau cống qua đê trạm bơm Phú Mỹ, huyện Thuận Thành</t>
  </si>
  <si>
    <t>DA ĐTXD mở rộng trường THPT Lê Văn Thịnh</t>
  </si>
  <si>
    <t>Dự án ĐTXD trường Cao đẳng Y tế Bắc Ninh (giai đoạn 2)</t>
  </si>
  <si>
    <t>Dự án ĐTXD mở rộng trường THPT Ngô Gia Tự</t>
  </si>
  <si>
    <t>Đầu tư xây dựng tuyến kênh tưới, tiêu; Công trình phục vụ quản lý vận hành trạm bơm Tri Phương II.1 và Tri Phương II.2</t>
  </si>
  <si>
    <t>Xử lý sạt lở bờ, bãi sông Đuống tương ứng đoạn từ K48+500 - K51+300 đê hữu Đuống, huyện Gia Bình, tỉnh Bắc Ninh</t>
  </si>
  <si>
    <t>Dự án Đường lâm nghiệp và nhà trực gác rừng tại phường Nam Sơn và phường Vân Dương, TP Bắc Ninh</t>
  </si>
  <si>
    <t>Dự án: Quảng bá sản phẩm và cắm biển chỉ dẫn làng nghề tỉnh Bắc Ninh (Giai đoạn 2)</t>
  </si>
  <si>
    <t>Chi cục Phát triển nông thôn</t>
  </si>
  <si>
    <t>7805700</t>
  </si>
  <si>
    <t>7303398</t>
  </si>
  <si>
    <t>7006750</t>
  </si>
  <si>
    <t>7546561</t>
  </si>
  <si>
    <t>7580706</t>
  </si>
  <si>
    <t>7541980</t>
  </si>
  <si>
    <t>7721708</t>
  </si>
  <si>
    <t>7685479</t>
  </si>
  <si>
    <t>7804930</t>
  </si>
  <si>
    <t>7730541</t>
  </si>
  <si>
    <t>7806815</t>
  </si>
  <si>
    <t>7580935</t>
  </si>
  <si>
    <t>7806814</t>
  </si>
  <si>
    <t>7831375</t>
  </si>
  <si>
    <t>7657832</t>
  </si>
  <si>
    <t>7721028</t>
  </si>
  <si>
    <t>7681800</t>
  </si>
  <si>
    <t>7706500</t>
  </si>
  <si>
    <t>7721030</t>
  </si>
  <si>
    <t>7791968</t>
  </si>
  <si>
    <t>7580704</t>
  </si>
  <si>
    <t>7855513</t>
  </si>
  <si>
    <t>7721044</t>
  </si>
  <si>
    <t>7876718</t>
  </si>
  <si>
    <t>7928315</t>
  </si>
  <si>
    <t>7852810</t>
  </si>
  <si>
    <t>7767795</t>
  </si>
  <si>
    <t>7765562</t>
  </si>
  <si>
    <t>7952247</t>
  </si>
  <si>
    <t>7941663</t>
  </si>
  <si>
    <t>7941664</t>
  </si>
  <si>
    <t>7946194</t>
  </si>
  <si>
    <t>7944281</t>
  </si>
  <si>
    <t>7866716</t>
  </si>
  <si>
    <t>7806809</t>
  </si>
  <si>
    <t>7806813</t>
  </si>
  <si>
    <t>7994916</t>
  </si>
  <si>
    <t>7942655</t>
  </si>
  <si>
    <t>7864905</t>
  </si>
  <si>
    <t>hoàn thành trong năm 2024</t>
  </si>
  <si>
    <t>2016-2020</t>
  </si>
  <si>
    <t>2016-2018, tiếp đến năm 2022</t>
  </si>
  <si>
    <t>2016-2020; đến hết năm 2022</t>
  </si>
  <si>
    <t>Thời gian thực hiện dự án đến hết ngày 31/12/2023</t>
  </si>
  <si>
    <t>Đến tháng 9 năm 2023</t>
  </si>
  <si>
    <t>2016-2019, tiếp đến năm 2023</t>
  </si>
  <si>
    <t>Hoàn thành trước 31/12/2023</t>
  </si>
  <si>
    <t>- Công tác chuẩn bị đầu tư: 2020-2021;
- Thời gian thực hiện dự án: Năm 2022-2024</t>
  </si>
  <si>
    <t>- Năm 2022: hoàn thành công tác chuẩn bị đầu tư;
- Năm 2023-2026 triển khai thực hiện dự án</t>
  </si>
  <si>
    <t xml:space="preserve">396/QĐ KHĐT ngày 30/10/2019 </t>
  </si>
  <si>
    <t xml:space="preserve">388/QĐ KHĐT ngày 30/10/2019 </t>
  </si>
  <si>
    <t>925/QĐ-UBND ngày 18/7/2012; 557/QĐ-UBND ngày 09/5/2023</t>
  </si>
  <si>
    <t>1743/QĐ UBND, ngày 30/10/2019</t>
  </si>
  <si>
    <t>806/QĐ-UBND ngày 29/7/2015</t>
  </si>
  <si>
    <t>1284/QĐ-UBND ngày 30/10/2015
1929/QĐ-UBND ngày 18/12/2017</t>
  </si>
  <si>
    <t>976/QĐ-UBND ngày 16/8/2016; 1134 ngày 12/7/2018; ; 1240/QĐ-UBND ngày 12/10/2021</t>
  </si>
  <si>
    <t>1425/QĐ ngày 24/11/2015; 2021/QĐ-UBND ngày 29/12/2017</t>
  </si>
  <si>
    <t>1966/QĐ-UBND ngày 30/10/2018</t>
  </si>
  <si>
    <t>325/QĐ-UBND, ngày 20/3/2018</t>
  </si>
  <si>
    <t xml:space="preserve">1727/QĐ UBND, ngày 30/10/2019 </t>
  </si>
  <si>
    <t>1967/QĐ UBND, ngày 30/10/2018</t>
  </si>
  <si>
    <t>1948/QĐ-UBND ngày 29/10/2018</t>
  </si>
  <si>
    <t>1554/QĐ-UBND ngày 05/12/2012; 245/QĐ-UBND ngày 09/3/2016; 23/QĐ-UBND ngày 08/01/2019; 361/QĐ-UBND ngày 08/4/2022</t>
  </si>
  <si>
    <t>1782/QĐ-UBND ngày 31/10/2019</t>
  </si>
  <si>
    <t>1910/QĐ UBND, ngày 26/10/2018; 1661/QĐ-UBND ngày 28/12/2021; 1414/QĐ-UBND ngày 30/11/2022</t>
  </si>
  <si>
    <t>1799/QĐ-UBND ngày 31/10/2019</t>
  </si>
  <si>
    <t>1560/QĐ-UBND ngày 30/10/2017; 357/QĐ-UBND ngày 20/3/2020; 1127/QĐ-UBND ngày 15/9/2021</t>
  </si>
  <si>
    <t>1840/QĐ ngày 22/10/2018; 1112/QĐ-UBND ngày 21/9/2023</t>
  </si>
  <si>
    <t>716/QĐ-UBND ngày 02/7/2015</t>
  </si>
  <si>
    <t>1138/QĐ-UBND ngày 21/8/2020</t>
  </si>
  <si>
    <t>1871/QĐ-UBND, ngày 25/10/2018; 555/QĐ-UBND ngày 23/6/2022 ; 1396/QĐ-UBND ngày 28/11/2022</t>
  </si>
  <si>
    <t>1740/QĐ - UBND, ngày 30/10/2019;  1464/QĐ-UBND ngày 05/12/2022</t>
  </si>
  <si>
    <t>1709/QĐ-UBND ngày 30/12/2021; 1330/QĐ-UBND ngày 22/11/2022</t>
  </si>
  <si>
    <t>1654/QĐ-UBND ngày 28/12/2021; 1350/QĐ-UBND ngày 25/11/2022</t>
  </si>
  <si>
    <t>1710/QĐ-UBND ngày 29/12/2021; 1171/QĐ-UBND ngày 07/11/2022</t>
  </si>
  <si>
    <t>1501/QĐ-UBND ngày 30/10/2020; 2097/QĐ-UBND ngày 25/10/2023</t>
  </si>
  <si>
    <t>1783/QĐ-UBND ngày 31/10/2019; 909/QĐ-UBND ngày 28/7/2023</t>
  </si>
  <si>
    <t>1778/QĐ-UBND ngày 31/10/2019; 268/QĐ-UBND ngày 13/7/2023</t>
  </si>
  <si>
    <t>283/QĐ-UBND ngày 16/3/2023</t>
  </si>
  <si>
    <t>956/QĐ-UBND ngày 03/8/2021</t>
  </si>
  <si>
    <t>172/QĐ-KHĐT.QLN ngày 07/9/2023</t>
  </si>
  <si>
    <t>47/QĐ-SKHĐT.QLN ngày 14/3/2023; 168/QĐ-KHĐT.QLN ngày 30/8/2023</t>
  </si>
  <si>
    <t>NQ 86_CT</t>
  </si>
  <si>
    <t>NQ86-Cho QT</t>
  </si>
  <si>
    <t>KCM</t>
  </si>
  <si>
    <t>Năm KCM</t>
  </si>
  <si>
    <t>Xây dựng, lắp đặt hệ thống trung tâm chỉ huy, điều hành giao thông, giám sát, xử lý vi phạm trật tự, an toàn giao thông qua camera</t>
  </si>
  <si>
    <t>6977/QĐ-BCA-H01 ngày 16/10/2023 của Bộ Công an</t>
  </si>
  <si>
    <t>Tỉnh Bắc Ninh</t>
  </si>
  <si>
    <t>3456/BCĐT ngày 3/11/2023</t>
  </si>
  <si>
    <t>A. H</t>
  </si>
  <si>
    <t>318/BCĐT ngày 24/10/2023</t>
  </si>
  <si>
    <t>57/BC-BTCD ngày 01/11/2023</t>
  </si>
  <si>
    <t>226/BC-SVHTTDL ngày 01/11/2023</t>
  </si>
  <si>
    <t>1199/SKHCN-TCHC ngày 03/11/2023</t>
  </si>
  <si>
    <t>452/BC-BDA ngày 31/10/2023</t>
  </si>
  <si>
    <t>Dự án hoàn thành, bàn giao đưa vào sử dụng đến ngày 31/12/2023</t>
  </si>
  <si>
    <t>Chưa gửi bc, đã gọi A Khải</t>
  </si>
  <si>
    <t>QT</t>
  </si>
  <si>
    <t xml:space="preserve">Thời điểm lập bc thiếu chi phí, </t>
  </si>
  <si>
    <t>Theo báo cáo số 84/BC-QLDA ngày 09/11/2023</t>
  </si>
  <si>
    <t>Theo báo cáo số 254/BC-BĐT ngày 03/11/2023</t>
  </si>
  <si>
    <t>B1</t>
  </si>
  <si>
    <t>Chưa gửi báo cáo đề xuất nhu cầu 2024</t>
  </si>
  <si>
    <t>B2</t>
  </si>
  <si>
    <t>B3</t>
  </si>
  <si>
    <t>Chủ đầu tư đề xuất nhu cầu tại báo cáo số 229/BC-BQLCDAXD ngày 03/11/2023 là 94,730 tỷ đồng</t>
  </si>
  <si>
    <t>Địa phương</t>
  </si>
  <si>
    <t>TỔNG NGUỒN KẾ HOẠCH ĐẦU TƯ CÔNG NĂM 2023</t>
  </si>
  <si>
    <t>Nguồn thu tiền sử dụng đất</t>
  </si>
  <si>
    <t>Nguồn cân đối ngân sách cấp huyện</t>
  </si>
  <si>
    <t>Chi hỗ trợ xây dựng hạ tầng</t>
  </si>
  <si>
    <t>Phương án bổ sung mục tiêu năm 2024</t>
  </si>
  <si>
    <t>Nguồn thu tiền sử dụng đất cấp huyện</t>
  </si>
  <si>
    <t>Nguồn thu tiền sử dụng đất cấp xã</t>
  </si>
  <si>
    <t>Tổng cộng</t>
  </si>
  <si>
    <t>Theo tiêu chí, định mức tại Nghị quyết số 13/2020/NQ-HĐND</t>
  </si>
  <si>
    <t>Để thực hiện dự án tái định cư, dự án xây dựng nghĩa trang, nghĩa địa phục vụ giải phóng mặt bằng dự án đường Vành đai 4 và dự án giao thông quan trọng</t>
  </si>
  <si>
    <t>Để thực hiện dự án hoàn thiện các tiêu chí đô thị còn thiếu</t>
  </si>
  <si>
    <t>4a</t>
  </si>
  <si>
    <t>4b</t>
  </si>
  <si>
    <t>Dự án ĐTXD đường TL.287 đoạn từ nút giao đường dẫn phía Bắc cầu Phật Tích – Đại Đồng Thành đến nút giao QL.38 mới (Lý trình Km8+650 ÷ Km13+650), huyện Tiên Du</t>
  </si>
  <si>
    <t>7784756</t>
  </si>
  <si>
    <t>1737/QĐ
ngày
30/10/2019</t>
  </si>
  <si>
    <t xml:space="preserve">Nguồn thu điều tiết ngân sách huyện xã </t>
  </si>
  <si>
    <t xml:space="preserve">Chủ đầu tư đề xuất nhu cầu tại báo cáo số 80/BC-QLDA ngày 03/11/2023 là 20 tỷ đồng </t>
  </si>
  <si>
    <t>Chủ đầu tư đề xuất nhu cầu tại báo cáo số 80/BC-QLDA ngày 03/11/2023 là 20 tỷ đồng</t>
  </si>
  <si>
    <t>Số còn thiếu so với giá trị Quyết toán</t>
  </si>
  <si>
    <t>Dự án chuyển tiếp (ko gồm mật)</t>
  </si>
  <si>
    <t>Nguồn XDCB tập trung</t>
  </si>
  <si>
    <t>Nguồn Xổ số</t>
  </si>
  <si>
    <t>PHỤ LỤC 07: DỰ KIẾN PHƯƠNG ÁN PHÂN BỔ VỐN ĐẦU TƯ CÔNG NĂM 2024 CHO CÁC DỰ ÁN SỬ DỤNG VỐN NSTW HỖ TRỢ VÀ NST ĐỐI ỨNG</t>
  </si>
  <si>
    <t>PHỤ LỤC 8b: DANH MỤC DỰ ÁN NGÂN SÁCH TỈNH HỖ TRỢ CÓ MỤC TIÊU CẤP HUYỆN</t>
  </si>
  <si>
    <t>PHỤ LỤC 08a: NGUỒN VỐN ĐẦU TƯ CÔNG CẤP HUYỆN, XÃ NĂM 2024</t>
  </si>
  <si>
    <t>PHỤ LỤC 09a: DANH MỤC DỰ ÁN QUYẾT TOÁN</t>
  </si>
  <si>
    <t>PHỤ LỤC 9c: DANH MỤC DỰ ÁN KHỞI CÔNG MỚI NĂM 2024</t>
  </si>
  <si>
    <t>PHỤ LỤC 10: DỰ KIẾN PHƯƠNG ÁN PHÂN BỔ VỐN ĐẦU TƯ CÔNG NĂM 2024 CHO CÁC DỰ ÁN SỬ DỤNG VỐN TỪ NGUỒN THU HỢP PHÁP</t>
  </si>
  <si>
    <t>Đầu tư xây dựng cải tạo, nâng cấp tuyến đường giao thông từ TL283 đi QL17 đoạn qua xã Trí Quả, huyện Thuận Thành</t>
  </si>
  <si>
    <t>Đầu tư xây dựng trường THPT Lý Nhân Tông - Hạng mục Xây mới nhà lớp học 12 phòng</t>
  </si>
  <si>
    <t>Cải tạo, sửa chữa trường THPT Tiên Du số 1</t>
  </si>
  <si>
    <t>Cải tạo, nạo vét kênh tiêu T11 và kênh Bắc khu công nghiệp Đại Đồng – Hoàn Sơn</t>
  </si>
  <si>
    <t>Ban quản lý các dự án xây dựng huyện Thuận Thành</t>
  </si>
  <si>
    <t>Ban quản lý khu vực phát triển đô thị Bắc Ninh</t>
  </si>
  <si>
    <t>Sở Giáo dục và đào tạo tỉnh Bắc Ninh</t>
  </si>
  <si>
    <t>183/BC-STC ngày 09/11/2023</t>
  </si>
  <si>
    <t>184/BC-STC ngày 09/11/2023</t>
  </si>
  <si>
    <t>Quyết toán gói thầu số 10</t>
  </si>
  <si>
    <t>Đầu tư xây dựng công trình trụ sở các ban Đảng tỉnh Bắc Ninh</t>
  </si>
  <si>
    <t>Đề nghị CĐT khẩn trương hoàn thiện thủ tục phê duyệt dự án đảm bảo đủ điều kiện để giao kế hoạch vốn đầu năm 2024 trước ngày 31/12/2023.</t>
  </si>
  <si>
    <t>Theo báo cáo số 131/BC-UBND ngày 18/10/2023; Phân bổ chi tiết cho dự án khi đáp ứng đủ điều kiện theo quy định</t>
  </si>
  <si>
    <t>Chủ đầu tư đề xuất nhu cầu tại báo cáo số 331/BC-BQLDA ngày 03/11/2023</t>
  </si>
  <si>
    <t>691/QĐ - UBND ngày 30/5/2017; 
659/QĐ - UBND, ngày 10/6/2020; 1673/QĐ-UBND ngày 28/12/2021;613/QĐ-UBND ngày 24/5/2023</t>
  </si>
  <si>
    <t>2016-2020, tiếp đến năm 2024</t>
  </si>
  <si>
    <t>1136/QĐ-UBND ngày 16/9/2016;
1927/QĐ-UBND ngày 18/12/2017; 1256/QĐ-UBND ngày 15/10/2021; 814/QĐ-UBND ngày 04/7/2023</t>
  </si>
  <si>
    <t>Vốn đã giải ngân từ khởi công đến hết kế hoạch năm trước (đến 31/10/2023)</t>
  </si>
  <si>
    <t>80/BC-QLDA ngày 3/11/2023</t>
  </si>
  <si>
    <t>331/BC-BQLDA ngày 03/11/2023</t>
  </si>
  <si>
    <t>Bội chi NS địa phương</t>
  </si>
  <si>
    <t>Dự án còn thời gian thực hiện dự án</t>
  </si>
  <si>
    <t>GPMB</t>
  </si>
  <si>
    <t>Thanh toán cho KLHT được nghiệm thu đến 31/12/2023</t>
  </si>
  <si>
    <t>Tiếp tục triển khai hạng mục, gói thầu trong năm 2024</t>
  </si>
  <si>
    <t>1199/SKHCN-TCHC ngày 03/11/2023; 1268/SKHCN-TCHC ngày 16/11/2023</t>
  </si>
  <si>
    <t>452/BC-BDA ngày 31/10/2023; 469/BDA-TVĐTXD ngày 15/11/2023</t>
  </si>
  <si>
    <t>So sánh với đề xuất của CĐT</t>
  </si>
  <si>
    <t>181/BC-CCPTNT ngày 14/11/2023</t>
  </si>
  <si>
    <t>CĐT báo cáo: Dự kiến đến 31/12/2023 sẽ thực hiện hoàn thành 100% khối lượng công trình</t>
  </si>
  <si>
    <t>huyen</t>
  </si>
  <si>
    <t>600/BC-QLDA ngày 03/11/2023; 621/BC-QLDA ngày 16/11/2023</t>
  </si>
  <si>
    <t>Trong năm 2024, khi có phương án bồi thường, GPMB sẽ tổng hợp báo cáo cấp có thẩm quyền bố trí vốn</t>
  </si>
  <si>
    <t>1831/SNN-KHTC ngày 06/11/2023; 372/CCTL-NV của Chi cục Thủy lợi</t>
  </si>
  <si>
    <t>254/BC-BĐT ngày 03/11/2023; 264/BC-BĐT ngày 15/11/2023</t>
  </si>
  <si>
    <t>- Nhu cầu vốn Để GPMB đất thổ cư và TT KLHT xây lắp;
- Khi dự án hoàn thiện thủ tục điều chỉnh thời gian thực hiện dự án sẽ tham mưu bố trí vốn</t>
  </si>
  <si>
    <t>80/BC-QLDA ngày 3/11/2023; 90/BC-QLDA ngày 15/11/2023</t>
  </si>
  <si>
    <t>Trao đổi với STC lq đến giá trị QT</t>
  </si>
  <si>
    <t>1878/BC-KTTH ngày 02/11/2023; 1973/BQLDA-BC ngày 15/11/2023</t>
  </si>
  <si>
    <t>1240/BĐ-BQL ngày 03/11/2023; 1337/BĐ-BQL ngày 16/11/2023</t>
  </si>
  <si>
    <t>93/BC-DA ngày 03/11/2023; 231/CV-DA ngày 16/11/2023</t>
  </si>
  <si>
    <t>323/BC-DA; 344/CV-BQL ngày 16/11/2023</t>
  </si>
  <si>
    <t>DA đã trình QT</t>
  </si>
  <si>
    <t>Trao đổi với STC lq đến gtri QT</t>
  </si>
  <si>
    <t>331/BC-BQLDA ngày 03/11/2023; 350/BC-BQLDA ngày 16/11/2023</t>
  </si>
  <si>
    <t>226/BC-SVHTTDL ngày 01/11/2023; (chưa gửi bc làm rõ)</t>
  </si>
  <si>
    <t>Dự án hết thời gian thực hiện: đã hoàn thành/Có Khối lượng hoàn thành chưa thanh toán/Có nhu cầu vốn để GPMB</t>
  </si>
  <si>
    <t>Dự án có nhu cầu vốn để GPMB</t>
  </si>
  <si>
    <t>Dự án có nhu cầu vốn để thanh toán KLHT đã nghiệm thu</t>
  </si>
  <si>
    <t>Dự án hoàn thành, bàn giao đưa vào sử dụng đến 31/12/2023</t>
  </si>
  <si>
    <t>Trước 2020</t>
  </si>
  <si>
    <t>041</t>
  </si>
  <si>
    <t>093</t>
  </si>
  <si>
    <t>730-CV/VPTU ngày 16/11/2023</t>
  </si>
  <si>
    <t>Dự kiến đến Quý III năm 2024 sẽ có PA đền bù GPMB</t>
  </si>
  <si>
    <t>229/BC-BQLCDAXD ngày 03/11/2023; 239/BC-BQLDAXD ngày 15/11/2023</t>
  </si>
  <si>
    <t>Dự kiến quý I năm 2024 sẽ có PA đền bù GPMB. Khối lượng hoàn thành dự kiến để thu hồi tạm ứng của dự án</t>
  </si>
  <si>
    <t>Dự kiến quý III năm 2024 sẽ có PA đền bù GPMB. Khối lượng hoàn thành dự kiến để thu hồi tạm ứng của dự án</t>
  </si>
  <si>
    <t>Dự kiến quý II năm 2024 sẽ có PA đền bù GPMB. Khối lượng hoàn thành dự kiến để thu hồi tạm ứng của dự án</t>
  </si>
  <si>
    <t>Nhu cầu bổ sung vốn năm 2024 để nộp tiền đất sử dụng lúa của dự án</t>
  </si>
  <si>
    <t>Văn bản đề nghị của Chủ đầu tư</t>
  </si>
  <si>
    <t>Lĩnh vực Khoa học công nghệ</t>
  </si>
  <si>
    <t>Lĩnh vực Thể dục, thể thao</t>
  </si>
  <si>
    <t>VII</t>
  </si>
  <si>
    <t>TP Bắc Ninh</t>
  </si>
  <si>
    <t>Gia Bình</t>
  </si>
  <si>
    <t>Từ Sơn</t>
  </si>
  <si>
    <t>Gia Bình, Lương Tài</t>
  </si>
  <si>
    <t>Yên Phong, Từ Sơn</t>
  </si>
  <si>
    <t>Tiên Du</t>
  </si>
  <si>
    <t>Quế Võ</t>
  </si>
  <si>
    <t xml:space="preserve">Chủ đầu tư đề xuất nhu cầu tại báo cáo số 452/BC-BDA ngày 06/11/2023 là 15 tỷ đồng; số 469/BDA-TVĐTXD ngày 15/11/2023 thanh toán KLHT đến 31/12/2023 là 03 tỷ đồng; </t>
  </si>
  <si>
    <t>PHỤ LỤC 9b: DANH MỤC DỰ ÁN CHUYỂN TIẾP</t>
  </si>
  <si>
    <t>Công trình đô thị</t>
  </si>
  <si>
    <t>Đề xuất nhu cầu kế hoạch đầu tư công năm 2024 của cấp huyện</t>
  </si>
  <si>
    <t>71/BC-BQLDA ngày 09/11/2023</t>
  </si>
  <si>
    <t>040</t>
  </si>
  <si>
    <t>070</t>
  </si>
  <si>
    <t>083</t>
  </si>
  <si>
    <t>074</t>
  </si>
  <si>
    <t>7004692</t>
  </si>
  <si>
    <t>7113208</t>
  </si>
  <si>
    <t>073</t>
  </si>
  <si>
    <t>8017616</t>
  </si>
  <si>
    <t>Vốn đã giải ngân cao hơn TMĐT</t>
  </si>
  <si>
    <t>173/BC-STC ngày 20/10/2023</t>
  </si>
  <si>
    <r>
      <t xml:space="preserve">Ban quản lý dự án Sở Nông nghiệp và PTNT Bắc Ninh </t>
    </r>
    <r>
      <rPr>
        <i/>
        <sz val="14"/>
        <rFont val="Times New Roman"/>
        <family val="1"/>
      </rPr>
      <t>(nay là: Ban QLDA ĐTXD các công trình NN&amp;PTNT tỉnh Bắc Ninh)</t>
    </r>
  </si>
  <si>
    <t>LT, GB, TT, TD, TS, YP, QV</t>
  </si>
  <si>
    <t>YP, TD</t>
  </si>
  <si>
    <t>TD, QV</t>
  </si>
  <si>
    <t>LT, TT</t>
  </si>
  <si>
    <t>Đến hết 31/12/2024</t>
  </si>
  <si>
    <t>Đến hết năm 2024</t>
  </si>
  <si>
    <t>Hoàn thành trong tháng 6/2015</t>
  </si>
  <si>
    <t>1350/QD-UBND ngày 22/9/2009; 1290/QĐ 
ngày 12/12/2014</t>
  </si>
  <si>
    <t>954/QĐ ngày 9/8/2016; 517/QĐ-UBND ngày 01/4/2019; 2100/QĐ ngày 23/12/2019; 1298/QĐ-UBND ngày 25/10/2021; 643/ ngày 30/5/2023</t>
  </si>
  <si>
    <t>Lĩnh vực hoạt động của các cơ quan quản lý nhà nước Đảng, đoàn thể</t>
  </si>
  <si>
    <t>Lĩnh vực Du lịch</t>
  </si>
  <si>
    <t>DL</t>
  </si>
  <si>
    <t>2022-2026</t>
  </si>
  <si>
    <t>187/QĐ-STC ngày 09/11/2023</t>
  </si>
  <si>
    <t>188/QĐ-STC ngày 09/11/2023</t>
  </si>
  <si>
    <t>334/QĐ-UBND ngày 29/3/2023, VB 1411/UBND-NN ngày 16/5/2023; 693/QĐ-UBND ngày 09/6/2023</t>
  </si>
  <si>
    <t>188/BC-STC ngày 13/11/2023</t>
  </si>
  <si>
    <t>1247/ngày 10/10/2016; 1610/QĐ-UBND ngày 06/11/2017</t>
  </si>
  <si>
    <t>Theo biểu đính kèm</t>
  </si>
  <si>
    <t>PHỤ LỤC 06a</t>
  </si>
  <si>
    <t xml:space="preserve">Đơn vị </t>
  </si>
  <si>
    <t>TỔNG</t>
  </si>
  <si>
    <t>Đất DCDV, đấu giá, đất dự án, công nhận Quyền sử dụng đất</t>
  </si>
  <si>
    <t>Ngân sách tỉnh</t>
  </si>
  <si>
    <t>Ngân sách huyện, xã</t>
  </si>
  <si>
    <t>Ghi thu,  ghi chi dự án BT (cấp tỉnh)</t>
  </si>
  <si>
    <t>Số 292/CV-TTKHCN ngày 20-11-2023 V/v báo cáo xin điều chỉnh tổng mức đầu tư dự án khu thực nghiệm sản xuất NNCNC</t>
  </si>
  <si>
    <t>PHỤ LỤC 06b: TỔNG HỢP DỰ KIẾN THU TIỀN SỬ DỤNG ĐẤT NĂM 2024</t>
  </si>
  <si>
    <t>Nhu cầu vốn của Chủ đầu tư đề nghị</t>
  </si>
  <si>
    <t>Dự án Quyết toán, chuyển tiếp</t>
  </si>
  <si>
    <t>a1</t>
  </si>
  <si>
    <t>a2</t>
  </si>
  <si>
    <t>a3</t>
  </si>
  <si>
    <t>QT-mat</t>
  </si>
  <si>
    <t>CT_Mật</t>
  </si>
  <si>
    <t>KCM_Mat</t>
  </si>
  <si>
    <t>Ngân sách tỉnh đối ứng Dự án sử dụng vốn NSTW</t>
  </si>
  <si>
    <t>Dự án sử dụng vốn ngân sách tỉnh</t>
  </si>
  <si>
    <t>Dự án quyết toán, thẩm tra quyết toán</t>
  </si>
  <si>
    <t>Dự án Chuyển tiếp (Dự án hết thời gian thực hiện: đã hoàn thành/Có Khối lượng hoàn thành chưa thanh toán/Có nhu cầu vốn để GPMB)</t>
  </si>
  <si>
    <t>2240/QĐ-UBND ngày 24/11/2023</t>
  </si>
  <si>
    <t>2247/QĐ-UBND ngày 27/11/2023</t>
  </si>
  <si>
    <t>8051185</t>
  </si>
  <si>
    <t>PHỤ LỤC 11a: DANH MỤC DỰ ÁN CHO PHÉP KÉO DÀI THỜI GIAN BỐ TRÍ VỐN ĐẾN HẾT NĂM 2024</t>
  </si>
  <si>
    <t>2254/QĐ-UBND ngày 29/11/2023</t>
  </si>
  <si>
    <t>QĐ phê duyệt CTĐT: 239/QĐ-UBND ngày 21/6/2023</t>
  </si>
  <si>
    <t>2272/QĐ-UBND ngày 30/11/2023</t>
  </si>
  <si>
    <t>1242/QĐ-UBND ngày 21/11/2023</t>
  </si>
  <si>
    <t>1246/QĐ-UBND ngày 23/11/2023</t>
  </si>
  <si>
    <t>Đầu tư xây dựng đường nối TL 295 với cầu Đông Xuyên</t>
  </si>
  <si>
    <t>1576/QĐ-UBND ngày 13/9/2020 (QDĐC)</t>
  </si>
  <si>
    <t>7373245</t>
  </si>
  <si>
    <t>2007/BQLDA-KTTH ngày 20/11/2023</t>
  </si>
  <si>
    <t>bs ngay 01/12/2023</t>
  </si>
  <si>
    <t>2012-2019</t>
  </si>
  <si>
    <t>(Kèm theo Tờ trình số ......................./TTr-UBND ngày             tháng 12 năm 2023 của Ủy ban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</si>
</sst>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0.00\ _þ_-;\-* #,##0.00\ _þ_-;_-* &quot;-&quot;??\ _þ_-;_-@_-"/>
    <numFmt numFmtId="168" formatCode="#,##0&quot; dự án&quot;"/>
    <numFmt numFmtId="169" formatCode="_(* #,##0.000_);_(* \(#,##0.000\);_(* &quot;-&quot;??_);_(@_)"/>
    <numFmt numFmtId="170" formatCode="_(* #,##0_);_(* \(#,##0\);_(* \-??_);_(@_)"/>
    <numFmt numFmtId="172" formatCode="_(* #,##0.0000_);_(* \(#,##0.0000\);_(* &quot;-&quot;??_);_(@_)"/>
    <numFmt numFmtId="173" formatCode="#,##0.0000"/>
    <numFmt numFmtId="174" formatCode="#,##0.000"/>
    <numFmt numFmtId="175" formatCode="_-* #,##0\ _₫_-;\-* #,##0\ _₫_-;_-* &quot;-&quot;??\ _₫_-;_-@_-"/>
    <numFmt numFmtId="176" formatCode="_-* #,##0\ _þ_-;\-* #,##0\ _þ_-;_-* &quot;-&quot;??\ _þ_-;_-@_-"/>
    <numFmt numFmtId="177" formatCode="##&quot; dự án&quot;"/>
    <numFmt numFmtId="178" formatCode="#,##0.000000"/>
  </numFmts>
  <fonts count="68" x14ac:knownFonts="1">
    <font>
      <sz val="11"/>
      <color theme="1"/>
      <name val="Calibri"/>
      <family val="2"/>
      <scheme val="minor"/>
    </font>
    <font>
      <sz val="11"/>
      <color theme="1"/>
      <name val="Calibri"/>
      <family val="2"/>
      <scheme val="minor"/>
    </font>
    <font>
      <sz val="12"/>
      <name val=".VnTime"/>
      <family val="2"/>
    </font>
    <font>
      <b/>
      <sz val="25"/>
      <name val="Times New Roman"/>
      <family val="1"/>
    </font>
    <font>
      <i/>
      <sz val="18"/>
      <name val="Times New Roman"/>
      <family val="1"/>
    </font>
    <font>
      <sz val="18"/>
      <name val="Times New Roman"/>
      <family val="1"/>
    </font>
    <font>
      <b/>
      <sz val="17"/>
      <name val="Times New Roman"/>
      <family val="1"/>
    </font>
    <font>
      <b/>
      <sz val="18"/>
      <name val="Times New Roman"/>
      <family val="1"/>
    </font>
    <font>
      <b/>
      <sz val="14"/>
      <color theme="1"/>
      <name val="Times New Roman"/>
      <family val="1"/>
    </font>
    <font>
      <sz val="14"/>
      <color theme="1"/>
      <name val="Times New Roman"/>
      <family val="1"/>
    </font>
    <font>
      <i/>
      <sz val="14"/>
      <name val="Times New Roman"/>
      <family val="1"/>
    </font>
    <font>
      <b/>
      <sz val="12"/>
      <name val="Times New Roman"/>
      <family val="1"/>
    </font>
    <font>
      <sz val="10"/>
      <name val="Arial"/>
      <family val="2"/>
    </font>
    <font>
      <sz val="14"/>
      <name val="Times New Roman"/>
      <family val="1"/>
    </font>
    <font>
      <sz val="11"/>
      <color theme="1"/>
      <name val="Calibri"/>
      <family val="2"/>
      <charset val="163"/>
      <scheme val="minor"/>
    </font>
    <font>
      <b/>
      <sz val="14"/>
      <name val="Times New Roman"/>
      <family val="1"/>
    </font>
    <font>
      <b/>
      <sz val="14"/>
      <color rgb="FFFF0000"/>
      <name val="Times New Roman"/>
      <family val="1"/>
    </font>
    <font>
      <sz val="14"/>
      <color rgb="FFFF0000"/>
      <name val="Times New Roman"/>
      <family val="1"/>
    </font>
    <font>
      <sz val="12"/>
      <color indexed="8"/>
      <name val="Times New Roman"/>
      <family val="2"/>
    </font>
    <font>
      <sz val="12"/>
      <color theme="1"/>
      <name val="Times New Roman"/>
      <family val="2"/>
    </font>
    <font>
      <sz val="11"/>
      <color indexed="8"/>
      <name val="Calibri"/>
      <family val="2"/>
    </font>
    <font>
      <sz val="12"/>
      <color theme="1"/>
      <name val="Calibri"/>
      <family val="2"/>
      <scheme val="minor"/>
    </font>
    <font>
      <b/>
      <i/>
      <sz val="14"/>
      <name val="Times New Roman"/>
      <family val="1"/>
    </font>
    <font>
      <b/>
      <sz val="20"/>
      <name val="Times New Roman"/>
      <family val="1"/>
    </font>
    <font>
      <sz val="20"/>
      <name val="Times New Roman"/>
      <family val="1"/>
    </font>
    <font>
      <i/>
      <sz val="20"/>
      <name val="Times New Roman"/>
      <family val="1"/>
    </font>
    <font>
      <sz val="11"/>
      <color indexed="8"/>
      <name val="Arial"/>
      <family val="2"/>
      <charset val="1"/>
    </font>
    <font>
      <i/>
      <sz val="14"/>
      <color rgb="FF7030A0"/>
      <name val="Times New Roman"/>
      <family val="1"/>
    </font>
    <font>
      <b/>
      <sz val="9"/>
      <color indexed="81"/>
      <name val="Tahoma"/>
      <family val="2"/>
    </font>
    <font>
      <sz val="16"/>
      <name val="Times New Roman"/>
      <family val="1"/>
    </font>
    <font>
      <sz val="16"/>
      <color rgb="FFFF0000"/>
      <name val="Times New Roman"/>
      <family val="1"/>
    </font>
    <font>
      <i/>
      <sz val="25"/>
      <name val="Times New Roman"/>
      <family val="1"/>
    </font>
    <font>
      <b/>
      <i/>
      <sz val="20"/>
      <name val="Times New Roman"/>
      <family val="1"/>
    </font>
    <font>
      <sz val="12"/>
      <color theme="1"/>
      <name val="Times New Roman"/>
      <family val="1"/>
    </font>
    <font>
      <b/>
      <i/>
      <sz val="17"/>
      <name val="Times New Roman"/>
      <family val="1"/>
    </font>
    <font>
      <sz val="18"/>
      <color theme="0"/>
      <name val="Times New Roman"/>
      <family val="1"/>
    </font>
    <font>
      <sz val="14"/>
      <name val="Calibri"/>
      <family val="2"/>
      <scheme val="minor"/>
    </font>
    <font>
      <i/>
      <sz val="14"/>
      <color rgb="FFFF0000"/>
      <name val="Times New Roman"/>
      <family val="1"/>
    </font>
    <font>
      <sz val="14"/>
      <color rgb="FFFF0000"/>
      <name val="Calibri"/>
      <family val="2"/>
      <scheme val="minor"/>
    </font>
    <font>
      <b/>
      <sz val="10"/>
      <name val="Times New Roman"/>
      <family val="1"/>
    </font>
    <font>
      <b/>
      <i/>
      <sz val="14"/>
      <name val="Calibri"/>
      <family val="2"/>
      <scheme val="minor"/>
    </font>
    <font>
      <b/>
      <sz val="14"/>
      <color rgb="FFFF0000"/>
      <name val="Calibri"/>
      <family val="2"/>
      <scheme val="minor"/>
    </font>
    <font>
      <b/>
      <sz val="14"/>
      <color rgb="FF00B050"/>
      <name val="Times New Roman"/>
      <family val="1"/>
    </font>
    <font>
      <sz val="14"/>
      <color rgb="FF00B050"/>
      <name val="Times New Roman"/>
      <family val="1"/>
    </font>
    <font>
      <b/>
      <sz val="14"/>
      <color indexed="81"/>
      <name val="Tahoma"/>
      <family val="2"/>
    </font>
    <font>
      <sz val="10"/>
      <color rgb="FFFF0000"/>
      <name val="Times New Roman"/>
      <family val="1"/>
    </font>
    <font>
      <b/>
      <u/>
      <sz val="14"/>
      <name val="Times New Roman"/>
      <family val="1"/>
    </font>
    <font>
      <sz val="13"/>
      <name val="Times New Roman"/>
      <family val="1"/>
    </font>
    <font>
      <i/>
      <sz val="13"/>
      <name val="Times New Roman"/>
      <family val="1"/>
    </font>
    <font>
      <b/>
      <sz val="14"/>
      <name val="Times New Roman"/>
      <family val="1"/>
      <charset val="163"/>
    </font>
    <font>
      <sz val="14"/>
      <name val="Times New Roman"/>
      <family val="1"/>
      <charset val="163"/>
    </font>
    <font>
      <sz val="11"/>
      <name val="Calibri"/>
      <family val="2"/>
      <scheme val="minor"/>
    </font>
    <font>
      <i/>
      <sz val="20"/>
      <color rgb="FFFF0000"/>
      <name val="Times New Roman"/>
      <family val="1"/>
    </font>
    <font>
      <sz val="20"/>
      <color rgb="FFFF0000"/>
      <name val="Times New Roman"/>
      <family val="1"/>
    </font>
    <font>
      <b/>
      <i/>
      <sz val="20"/>
      <color rgb="FFFF0000"/>
      <name val="Times New Roman"/>
      <family val="1"/>
    </font>
    <font>
      <i/>
      <sz val="18"/>
      <color rgb="FFFF0000"/>
      <name val="Times New Roman"/>
      <family val="1"/>
    </font>
    <font>
      <b/>
      <sz val="14"/>
      <color rgb="FF00B0F0"/>
      <name val="Times New Roman"/>
      <family val="1"/>
    </font>
    <font>
      <b/>
      <sz val="14"/>
      <color rgb="FF0070C0"/>
      <name val="Times New Roman"/>
      <family val="1"/>
    </font>
    <font>
      <sz val="14"/>
      <color rgb="FF0070C0"/>
      <name val="Times New Roman"/>
      <family val="1"/>
    </font>
    <font>
      <sz val="14"/>
      <color rgb="FF7030A0"/>
      <name val="Times New Roman"/>
      <family val="1"/>
    </font>
    <font>
      <sz val="13"/>
      <color rgb="FFFF0000"/>
      <name val="Times New Roman"/>
      <family val="1"/>
    </font>
    <font>
      <b/>
      <sz val="14"/>
      <color rgb="FF7030A0"/>
      <name val="Times New Roman"/>
      <family val="1"/>
    </font>
    <font>
      <sz val="9"/>
      <color indexed="81"/>
      <name val="Tahoma"/>
      <family val="2"/>
    </font>
    <font>
      <sz val="12"/>
      <color indexed="81"/>
      <name val="Tahoma"/>
      <family val="2"/>
    </font>
    <font>
      <b/>
      <sz val="16"/>
      <color rgb="FFFF0000"/>
      <name val="Times New Roman"/>
      <family val="1"/>
    </font>
    <font>
      <i/>
      <sz val="14"/>
      <color theme="1"/>
      <name val="Times New Roman"/>
      <family val="1"/>
    </font>
    <font>
      <i/>
      <sz val="12"/>
      <color theme="1"/>
      <name val="Times New Roman"/>
      <family val="1"/>
    </font>
    <font>
      <sz val="14"/>
      <color theme="0"/>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indexed="59"/>
      </patternFill>
    </fill>
    <fill>
      <patternFill patternType="solid">
        <fgColor theme="4" tint="0.39997558519241921"/>
        <bgColor indexed="64"/>
      </patternFill>
    </fill>
  </fills>
  <borders count="2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auto="1"/>
      </right>
      <top style="thin">
        <color auto="1"/>
      </top>
      <bottom/>
      <diagonal/>
    </border>
  </borders>
  <cellStyleXfs count="55">
    <xf numFmtId="0" fontId="0" fillId="0" borderId="0"/>
    <xf numFmtId="43" fontId="1" fillId="0" borderId="0" applyFont="0" applyFill="0" applyBorder="0" applyAlignment="0" applyProtection="0"/>
    <xf numFmtId="41" fontId="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167" fontId="14" fillId="0" borderId="0" applyFont="0" applyFill="0" applyBorder="0" applyAlignment="0" applyProtection="0"/>
    <xf numFmtId="0" fontId="1" fillId="0" borderId="0"/>
    <xf numFmtId="0" fontId="1" fillId="0" borderId="0" applyAlignment="0"/>
    <xf numFmtId="43" fontId="1"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43" fontId="20" fillId="0" borderId="0" applyFont="0" applyFill="0" applyBorder="0" applyAlignment="0" applyProtection="0"/>
    <xf numFmtId="0" fontId="1" fillId="0" borderId="0"/>
    <xf numFmtId="0" fontId="21" fillId="0" borderId="0"/>
    <xf numFmtId="9" fontId="21" fillId="0" borderId="0" applyFont="0" applyFill="0" applyBorder="0" applyAlignment="0" applyProtection="0"/>
    <xf numFmtId="0" fontId="12" fillId="0" borderId="0" applyNumberFormat="0" applyFill="0" applyBorder="0" applyAlignment="0" applyProtection="0"/>
    <xf numFmtId="43" fontId="18" fillId="0" borderId="0" applyFont="0" applyFill="0" applyBorder="0" applyAlignment="0" applyProtection="0"/>
    <xf numFmtId="0" fontId="12" fillId="0" borderId="0"/>
    <xf numFmtId="0" fontId="26" fillId="0" borderId="0" applyNumberFormat="0" applyFont="0" applyFill="0" applyBorder="0" applyAlignment="0" applyProtection="0"/>
    <xf numFmtId="0" fontId="12" fillId="0" borderId="0"/>
    <xf numFmtId="0" fontId="26" fillId="0" borderId="0" applyNumberFormat="0" applyFont="0" applyFill="0" applyBorder="0" applyAlignment="0" applyProtection="0"/>
    <xf numFmtId="0" fontId="1" fillId="0" borderId="0"/>
    <xf numFmtId="43" fontId="1" fillId="0" borderId="0" applyFont="0" applyFill="0" applyBorder="0" applyAlignment="0" applyProtection="0"/>
    <xf numFmtId="0" fontId="26" fillId="0" borderId="0" applyNumberFormat="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41" fontId="1" fillId="0" borderId="0" applyFont="0" applyFill="0" applyBorder="0" applyAlignment="0" applyProtection="0"/>
    <xf numFmtId="164" fontId="19" fillId="0" borderId="0" applyFont="0" applyFill="0" applyBorder="0" applyAlignment="0" applyProtection="0"/>
    <xf numFmtId="0" fontId="20" fillId="0" borderId="0"/>
    <xf numFmtId="0" fontId="26" fillId="0" borderId="0" applyNumberFormat="0" applyFont="0" applyFill="0" applyBorder="0" applyAlignment="0" applyProtection="0"/>
    <xf numFmtId="0" fontId="1" fillId="0" borderId="0"/>
    <xf numFmtId="0" fontId="26" fillId="0" borderId="0" applyNumberFormat="0" applyFont="0" applyFill="0" applyBorder="0" applyAlignment="0" applyProtection="0"/>
    <xf numFmtId="0" fontId="26" fillId="0" borderId="0" applyNumberFormat="0" applyFont="0" applyFill="0" applyBorder="0" applyAlignment="0" applyProtection="0"/>
    <xf numFmtId="0" fontId="12"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0" fontId="14" fillId="0" borderId="0"/>
    <xf numFmtId="165" fontId="1" fillId="0" borderId="0" applyFont="0" applyFill="0" applyBorder="0" applyAlignment="0" applyProtection="0"/>
    <xf numFmtId="0" fontId="2" fillId="0" borderId="0"/>
    <xf numFmtId="0" fontId="26" fillId="0" borderId="0" applyNumberFormat="0" applyFont="0" applyFill="0" applyBorder="0" applyAlignment="0" applyProtection="0"/>
    <xf numFmtId="0" fontId="1" fillId="0" borderId="0"/>
    <xf numFmtId="0" fontId="26" fillId="0" borderId="0" applyNumberFormat="0" applyFont="0" applyFill="0" applyBorder="0" applyAlignment="0" applyProtection="0"/>
    <xf numFmtId="0" fontId="1" fillId="0" borderId="0"/>
    <xf numFmtId="0" fontId="1" fillId="0" borderId="0"/>
    <xf numFmtId="0" fontId="12" fillId="0" borderId="0"/>
    <xf numFmtId="0" fontId="12" fillId="0" borderId="0"/>
    <xf numFmtId="0" fontId="1" fillId="0" borderId="0"/>
    <xf numFmtId="43" fontId="1" fillId="0" borderId="0" applyFont="0" applyFill="0" applyBorder="0" applyAlignment="0" applyProtection="0"/>
    <xf numFmtId="0" fontId="2" fillId="0" borderId="0"/>
  </cellStyleXfs>
  <cellXfs count="783">
    <xf numFmtId="0" fontId="0" fillId="0" borderId="0" xfId="0"/>
    <xf numFmtId="0" fontId="4" fillId="2" borderId="0" xfId="4" applyFont="1" applyFill="1" applyAlignment="1">
      <alignment horizontal="center" vertical="center" wrapText="1"/>
    </xf>
    <xf numFmtId="0" fontId="5" fillId="2" borderId="0" xfId="4" applyFont="1" applyFill="1" applyAlignment="1">
      <alignment vertical="center" wrapText="1"/>
    </xf>
    <xf numFmtId="0" fontId="4" fillId="2" borderId="0" xfId="4" applyFont="1" applyFill="1" applyAlignment="1">
      <alignment horizontal="right" wrapText="1"/>
    </xf>
    <xf numFmtId="166" fontId="4" fillId="2" borderId="0" xfId="4" applyNumberFormat="1" applyFont="1" applyFill="1" applyAlignment="1">
      <alignment horizontal="right" wrapText="1"/>
    </xf>
    <xf numFmtId="0" fontId="10" fillId="2" borderId="1" xfId="0" applyFont="1" applyFill="1" applyBorder="1"/>
    <xf numFmtId="0" fontId="10" fillId="2" borderId="1" xfId="0" applyFont="1" applyFill="1" applyBorder="1" applyAlignment="1">
      <alignment horizontal="center"/>
    </xf>
    <xf numFmtId="166" fontId="10" fillId="2" borderId="1" xfId="0" applyNumberFormat="1" applyFont="1" applyFill="1" applyBorder="1"/>
    <xf numFmtId="0" fontId="23" fillId="2" borderId="2" xfId="4" applyFont="1" applyFill="1" applyBorder="1" applyAlignment="1">
      <alignment horizontal="center" vertical="center" wrapText="1"/>
    </xf>
    <xf numFmtId="166" fontId="23" fillId="2" borderId="2" xfId="4" applyNumberFormat="1" applyFont="1" applyFill="1" applyBorder="1" applyAlignment="1">
      <alignment horizontal="left" vertical="center" wrapText="1"/>
    </xf>
    <xf numFmtId="0" fontId="23" fillId="2" borderId="2" xfId="4" applyFont="1" applyFill="1" applyBorder="1" applyAlignment="1">
      <alignment horizontal="left" vertical="center" wrapText="1"/>
    </xf>
    <xf numFmtId="0" fontId="23" fillId="2" borderId="2" xfId="4" applyFont="1" applyFill="1" applyBorder="1" applyAlignment="1">
      <alignment vertical="center" wrapText="1"/>
    </xf>
    <xf numFmtId="166" fontId="24" fillId="2" borderId="2" xfId="4" applyNumberFormat="1" applyFont="1" applyFill="1" applyBorder="1" applyAlignment="1">
      <alignment horizontal="left" vertical="center" wrapText="1"/>
    </xf>
    <xf numFmtId="166" fontId="24" fillId="2" borderId="2" xfId="1" applyNumberFormat="1" applyFont="1" applyFill="1" applyBorder="1" applyAlignment="1">
      <alignment horizontal="center" vertical="center" wrapText="1"/>
    </xf>
    <xf numFmtId="0" fontId="24" fillId="2" borderId="2" xfId="3" applyFont="1" applyFill="1" applyBorder="1" applyAlignment="1">
      <alignment horizontal="center" vertical="center"/>
    </xf>
    <xf numFmtId="0" fontId="24" fillId="2" borderId="2" xfId="3" applyFont="1" applyFill="1" applyBorder="1" applyAlignment="1">
      <alignment horizontal="left" vertical="center" wrapText="1"/>
    </xf>
    <xf numFmtId="41" fontId="24" fillId="2" borderId="2" xfId="2" applyFont="1" applyFill="1" applyBorder="1" applyAlignment="1">
      <alignment vertical="center"/>
    </xf>
    <xf numFmtId="41" fontId="23" fillId="2" borderId="2" xfId="2" applyFont="1" applyFill="1" applyBorder="1" applyAlignment="1">
      <alignment vertical="center"/>
    </xf>
    <xf numFmtId="166" fontId="25" fillId="2" borderId="2" xfId="1" applyNumberFormat="1" applyFont="1" applyFill="1" applyBorder="1" applyAlignment="1">
      <alignment horizontal="center" vertical="center" wrapText="1"/>
    </xf>
    <xf numFmtId="41" fontId="25" fillId="2" borderId="2" xfId="2" applyFont="1" applyFill="1" applyBorder="1" applyAlignment="1">
      <alignment vertical="center"/>
    </xf>
    <xf numFmtId="0" fontId="15" fillId="2" borderId="0" xfId="0" applyFont="1" applyFill="1"/>
    <xf numFmtId="0" fontId="13" fillId="2" borderId="0" xfId="0" applyFont="1" applyFill="1"/>
    <xf numFmtId="0" fontId="13" fillId="2" borderId="14" xfId="0" applyFont="1" applyFill="1" applyBorder="1" applyAlignment="1">
      <alignment horizontal="center" vertical="center"/>
    </xf>
    <xf numFmtId="0" fontId="13" fillId="2" borderId="14" xfId="0" applyFont="1" applyFill="1" applyBorder="1" applyAlignment="1">
      <alignment horizontal="justify" vertical="center" wrapText="1"/>
    </xf>
    <xf numFmtId="0" fontId="13" fillId="2" borderId="14" xfId="0" applyFont="1" applyFill="1" applyBorder="1"/>
    <xf numFmtId="0" fontId="13" fillId="2" borderId="14" xfId="0" applyFont="1" applyFill="1" applyBorder="1" applyAlignment="1">
      <alignment horizontal="center" vertical="center" wrapText="1"/>
    </xf>
    <xf numFmtId="166" fontId="23" fillId="2" borderId="14" xfId="4" applyNumberFormat="1" applyFont="1" applyFill="1" applyBorder="1" applyAlignment="1">
      <alignment horizontal="left" vertical="center" wrapText="1"/>
    </xf>
    <xf numFmtId="41" fontId="23" fillId="2" borderId="14" xfId="2" applyFont="1" applyFill="1" applyBorder="1" applyAlignment="1">
      <alignment vertical="center"/>
    </xf>
    <xf numFmtId="0" fontId="16" fillId="2" borderId="14" xfId="0" applyFont="1" applyFill="1" applyBorder="1" applyAlignment="1">
      <alignment horizontal="center" vertical="center"/>
    </xf>
    <xf numFmtId="166" fontId="13" fillId="2" borderId="14" xfId="1" applyNumberFormat="1" applyFont="1" applyFill="1" applyBorder="1" applyAlignment="1">
      <alignment horizontal="right" vertical="center"/>
    </xf>
    <xf numFmtId="3" fontId="13" fillId="2" borderId="14" xfId="0" applyNumberFormat="1" applyFont="1" applyFill="1" applyBorder="1" applyAlignment="1">
      <alignment horizontal="center" vertical="center" wrapText="1"/>
    </xf>
    <xf numFmtId="164" fontId="13" fillId="2" borderId="14" xfId="32" applyFont="1" applyFill="1" applyBorder="1" applyAlignment="1">
      <alignment horizontal="center" vertical="center" wrapText="1"/>
    </xf>
    <xf numFmtId="0" fontId="17" fillId="2" borderId="14" xfId="0" applyFont="1" applyFill="1" applyBorder="1" applyAlignment="1">
      <alignment horizontal="center" vertical="center" wrapText="1"/>
    </xf>
    <xf numFmtId="166" fontId="17" fillId="2" borderId="14" xfId="1" applyNumberFormat="1" applyFont="1" applyFill="1" applyBorder="1" applyAlignment="1">
      <alignment vertical="center"/>
    </xf>
    <xf numFmtId="166" fontId="13" fillId="2" borderId="14" xfId="1" applyNumberFormat="1" applyFont="1" applyFill="1" applyBorder="1" applyAlignment="1">
      <alignment vertical="center"/>
    </xf>
    <xf numFmtId="166" fontId="17" fillId="2" borderId="14" xfId="1" applyNumberFormat="1" applyFont="1" applyFill="1" applyBorder="1" applyAlignment="1">
      <alignment horizontal="right" vertical="center"/>
    </xf>
    <xf numFmtId="166" fontId="25" fillId="2" borderId="2" xfId="4" applyNumberFormat="1" applyFont="1" applyFill="1" applyBorder="1" applyAlignment="1">
      <alignment horizontal="left" vertical="center" wrapText="1"/>
    </xf>
    <xf numFmtId="3" fontId="13" fillId="2" borderId="14" xfId="39" applyNumberFormat="1" applyFont="1" applyFill="1" applyBorder="1" applyAlignment="1">
      <alignment horizontal="center" vertical="center" wrapText="1"/>
    </xf>
    <xf numFmtId="0" fontId="13" fillId="2" borderId="14" xfId="42" applyFont="1" applyFill="1" applyBorder="1" applyAlignment="1">
      <alignment horizontal="center" vertical="center" wrapText="1"/>
    </xf>
    <xf numFmtId="41" fontId="13" fillId="2" borderId="14" xfId="40" applyFont="1" applyFill="1" applyBorder="1" applyAlignment="1">
      <alignment vertical="center" wrapText="1"/>
    </xf>
    <xf numFmtId="3" fontId="13" fillId="2" borderId="14" xfId="41" applyNumberFormat="1" applyFont="1" applyFill="1" applyBorder="1" applyAlignment="1">
      <alignment horizontal="right" vertical="center"/>
    </xf>
    <xf numFmtId="41" fontId="13" fillId="2" borderId="14" xfId="40" applyFont="1" applyFill="1" applyBorder="1" applyAlignment="1">
      <alignment horizontal="right" vertical="center" wrapText="1"/>
    </xf>
    <xf numFmtId="0" fontId="13" fillId="2" borderId="14" xfId="42" applyFont="1" applyFill="1" applyBorder="1" applyAlignment="1">
      <alignment horizontal="justify" vertical="center" wrapText="1"/>
    </xf>
    <xf numFmtId="0" fontId="13" fillId="2" borderId="14" xfId="39" applyFont="1" applyFill="1" applyBorder="1" applyAlignment="1">
      <alignment horizontal="center" vertical="center" wrapText="1"/>
    </xf>
    <xf numFmtId="166" fontId="13" fillId="2" borderId="14" xfId="41" applyNumberFormat="1" applyFont="1" applyFill="1" applyBorder="1" applyAlignment="1">
      <alignment horizontal="right" vertical="center"/>
    </xf>
    <xf numFmtId="0" fontId="13" fillId="2" borderId="14" xfId="42" applyFont="1" applyFill="1" applyBorder="1" applyAlignment="1">
      <alignment vertical="center" wrapText="1"/>
    </xf>
    <xf numFmtId="0" fontId="9" fillId="0" borderId="0" xfId="0" applyFont="1"/>
    <xf numFmtId="0" fontId="9" fillId="0" borderId="0" xfId="0" applyFont="1" applyAlignment="1">
      <alignment horizontal="center" vertical="center"/>
    </xf>
    <xf numFmtId="166" fontId="13" fillId="2" borderId="0" xfId="1" applyNumberFormat="1" applyFont="1" applyFill="1"/>
    <xf numFmtId="0" fontId="13" fillId="2" borderId="0" xfId="0" applyFont="1" applyFill="1" applyAlignment="1">
      <alignment horizontal="center"/>
    </xf>
    <xf numFmtId="166" fontId="13" fillId="2" borderId="22" xfId="1" applyNumberFormat="1" applyFont="1" applyFill="1" applyBorder="1" applyAlignment="1">
      <alignment horizontal="center" vertical="center" wrapText="1"/>
    </xf>
    <xf numFmtId="166" fontId="13" fillId="2" borderId="22" xfId="1" applyNumberFormat="1" applyFont="1" applyFill="1" applyBorder="1" applyAlignment="1">
      <alignment vertical="center"/>
    </xf>
    <xf numFmtId="0" fontId="13" fillId="2" borderId="22" xfId="0" applyFont="1" applyFill="1" applyBorder="1" applyAlignment="1">
      <alignment horizontal="center" vertical="center" wrapText="1"/>
    </xf>
    <xf numFmtId="0" fontId="13" fillId="2" borderId="22" xfId="0" applyFont="1" applyFill="1" applyBorder="1" applyAlignment="1">
      <alignment horizontal="justify" vertical="center" wrapText="1"/>
    </xf>
    <xf numFmtId="41" fontId="24" fillId="2" borderId="14" xfId="2" applyFont="1" applyFill="1" applyBorder="1"/>
    <xf numFmtId="41" fontId="24" fillId="2" borderId="14" xfId="2" applyFont="1" applyFill="1" applyBorder="1" applyAlignment="1">
      <alignment wrapText="1"/>
    </xf>
    <xf numFmtId="0" fontId="15" fillId="2" borderId="14" xfId="0" applyFont="1" applyFill="1" applyBorder="1" applyAlignment="1">
      <alignment vertical="center" wrapText="1"/>
    </xf>
    <xf numFmtId="0" fontId="23" fillId="2" borderId="2" xfId="3" applyFont="1" applyFill="1" applyBorder="1" applyAlignment="1">
      <alignment horizontal="center" vertical="center"/>
    </xf>
    <xf numFmtId="41" fontId="24" fillId="2" borderId="14" xfId="2" applyFont="1" applyFill="1" applyBorder="1" applyAlignment="1">
      <alignment vertical="center"/>
    </xf>
    <xf numFmtId="0" fontId="5" fillId="2" borderId="14" xfId="3" applyFont="1" applyFill="1" applyBorder="1"/>
    <xf numFmtId="0" fontId="23" fillId="2" borderId="2" xfId="3" applyFont="1" applyFill="1" applyBorder="1" applyAlignment="1">
      <alignment vertical="center"/>
    </xf>
    <xf numFmtId="0" fontId="25" fillId="2" borderId="2" xfId="3" applyFont="1" applyFill="1" applyBorder="1" applyAlignment="1">
      <alignment horizontal="center" vertical="center"/>
    </xf>
    <xf numFmtId="0" fontId="25" fillId="2" borderId="2" xfId="3" applyFont="1" applyFill="1" applyBorder="1" applyAlignment="1">
      <alignment horizontal="left" vertical="center" wrapText="1"/>
    </xf>
    <xf numFmtId="41" fontId="25" fillId="2" borderId="14" xfId="2" applyFont="1" applyFill="1" applyBorder="1" applyAlignment="1">
      <alignment vertical="center"/>
    </xf>
    <xf numFmtId="41" fontId="25" fillId="2" borderId="14" xfId="2" applyFont="1" applyFill="1" applyBorder="1"/>
    <xf numFmtId="0" fontId="25" fillId="2" borderId="14" xfId="3" applyFont="1" applyFill="1" applyBorder="1" applyAlignment="1">
      <alignment horizontal="center" vertical="center"/>
    </xf>
    <xf numFmtId="0" fontId="25" fillId="2" borderId="14" xfId="3" applyFont="1" applyFill="1" applyBorder="1" applyAlignment="1">
      <alignment horizontal="left" vertical="center" wrapText="1"/>
    </xf>
    <xf numFmtId="0" fontId="23" fillId="2" borderId="2" xfId="3" applyFont="1" applyFill="1" applyBorder="1"/>
    <xf numFmtId="41" fontId="23" fillId="2" borderId="2" xfId="2" applyFont="1" applyFill="1" applyBorder="1"/>
    <xf numFmtId="41" fontId="23" fillId="2" borderId="14" xfId="2" applyFont="1" applyFill="1" applyBorder="1"/>
    <xf numFmtId="0" fontId="7" fillId="2" borderId="14" xfId="3" applyFont="1" applyFill="1" applyBorder="1"/>
    <xf numFmtId="41" fontId="32" fillId="2" borderId="2" xfId="2" applyFont="1" applyFill="1" applyBorder="1" applyAlignment="1">
      <alignment vertical="center"/>
    </xf>
    <xf numFmtId="41" fontId="32" fillId="2" borderId="14" xfId="2" applyFont="1" applyFill="1" applyBorder="1" applyAlignment="1">
      <alignment vertical="center"/>
    </xf>
    <xf numFmtId="41" fontId="25" fillId="2" borderId="14" xfId="2" applyFont="1" applyFill="1" applyBorder="1" applyAlignment="1">
      <alignment wrapText="1"/>
    </xf>
    <xf numFmtId="0" fontId="5" fillId="2" borderId="0" xfId="3" applyFont="1" applyFill="1" applyAlignment="1">
      <alignment horizontal="center" vertical="center"/>
    </xf>
    <xf numFmtId="0" fontId="10" fillId="2" borderId="14" xfId="0" applyFont="1" applyFill="1" applyBorder="1" applyAlignment="1">
      <alignment horizontal="center" vertical="center" wrapText="1"/>
    </xf>
    <xf numFmtId="166" fontId="32" fillId="2" borderId="14" xfId="4" applyNumberFormat="1" applyFont="1" applyFill="1" applyBorder="1" applyAlignment="1">
      <alignment horizontal="left" vertical="center" wrapText="1"/>
    </xf>
    <xf numFmtId="166" fontId="25" fillId="2" borderId="14" xfId="4" applyNumberFormat="1" applyFont="1" applyFill="1" applyBorder="1" applyAlignment="1">
      <alignment horizontal="left" vertical="center" wrapText="1"/>
    </xf>
    <xf numFmtId="166" fontId="25" fillId="2" borderId="14" xfId="1" applyNumberFormat="1" applyFont="1" applyFill="1" applyBorder="1" applyAlignment="1">
      <alignment horizontal="center" vertical="center" wrapText="1"/>
    </xf>
    <xf numFmtId="0" fontId="5" fillId="2" borderId="14" xfId="3" applyFont="1" applyFill="1" applyBorder="1" applyAlignment="1">
      <alignment horizontal="center" vertical="center" wrapText="1"/>
    </xf>
    <xf numFmtId="166" fontId="9" fillId="2" borderId="14" xfId="1" applyNumberFormat="1" applyFont="1" applyFill="1" applyBorder="1" applyAlignment="1">
      <alignment horizontal="center" vertical="center" wrapText="1"/>
    </xf>
    <xf numFmtId="0" fontId="33" fillId="0" borderId="0" xfId="0" applyFont="1"/>
    <xf numFmtId="166" fontId="34" fillId="2" borderId="2" xfId="4" applyNumberFormat="1" applyFont="1" applyFill="1" applyBorder="1" applyAlignment="1">
      <alignment horizontal="center" vertical="center" wrapText="1"/>
    </xf>
    <xf numFmtId="0" fontId="34" fillId="2" borderId="2" xfId="3" applyFont="1" applyFill="1" applyBorder="1" applyAlignment="1">
      <alignment horizontal="center" vertical="center" wrapText="1"/>
    </xf>
    <xf numFmtId="166" fontId="32" fillId="2" borderId="2" xfId="4" applyNumberFormat="1" applyFont="1" applyFill="1" applyBorder="1" applyAlignment="1">
      <alignment horizontal="left" vertical="center" wrapText="1"/>
    </xf>
    <xf numFmtId="41" fontId="25" fillId="2" borderId="2" xfId="2" applyFont="1" applyFill="1" applyBorder="1"/>
    <xf numFmtId="41" fontId="32" fillId="2" borderId="2" xfId="2" applyFont="1" applyFill="1" applyBorder="1"/>
    <xf numFmtId="0" fontId="23" fillId="2" borderId="2" xfId="3" applyFont="1" applyFill="1" applyBorder="1" applyAlignment="1">
      <alignment vertical="center" wrapText="1"/>
    </xf>
    <xf numFmtId="3" fontId="15" fillId="3" borderId="22" xfId="18" applyNumberFormat="1" applyFont="1" applyFill="1" applyBorder="1" applyAlignment="1">
      <alignment horizontal="center" vertical="center" wrapText="1"/>
    </xf>
    <xf numFmtId="0" fontId="15" fillId="2" borderId="14" xfId="0" quotePrefix="1" applyFont="1" applyFill="1" applyBorder="1" applyAlignment="1">
      <alignment horizontal="center"/>
    </xf>
    <xf numFmtId="0" fontId="15" fillId="2" borderId="14" xfId="0" quotePrefix="1" applyFont="1" applyFill="1" applyBorder="1" applyAlignment="1">
      <alignment horizontal="center" vertical="center"/>
    </xf>
    <xf numFmtId="3" fontId="15" fillId="2" borderId="14" xfId="0" quotePrefix="1" applyNumberFormat="1" applyFont="1" applyFill="1" applyBorder="1" applyAlignment="1">
      <alignment horizontal="center"/>
    </xf>
    <xf numFmtId="3" fontId="15" fillId="2" borderId="14" xfId="0" applyNumberFormat="1" applyFont="1" applyFill="1" applyBorder="1" applyAlignment="1">
      <alignment vertical="center" wrapText="1"/>
    </xf>
    <xf numFmtId="0" fontId="10" fillId="2" borderId="14" xfId="0" applyFont="1" applyFill="1" applyBorder="1" applyAlignment="1">
      <alignment vertical="center" wrapText="1"/>
    </xf>
    <xf numFmtId="3" fontId="10" fillId="2" borderId="14" xfId="0" applyNumberFormat="1" applyFont="1" applyFill="1" applyBorder="1" applyAlignment="1">
      <alignment vertical="center" wrapText="1"/>
    </xf>
    <xf numFmtId="173" fontId="10" fillId="2" borderId="14" xfId="0" applyNumberFormat="1" applyFont="1" applyFill="1" applyBorder="1" applyAlignment="1">
      <alignment vertical="center" wrapText="1"/>
    </xf>
    <xf numFmtId="3" fontId="13" fillId="2" borderId="14" xfId="29" applyNumberFormat="1" applyFont="1" applyFill="1" applyBorder="1" applyAlignment="1">
      <alignment horizontal="center" vertical="center" wrapText="1"/>
    </xf>
    <xf numFmtId="49" fontId="13" fillId="2" borderId="14" xfId="14" quotePrefix="1" applyNumberFormat="1" applyFont="1" applyFill="1" applyBorder="1" applyAlignment="1">
      <alignment horizontal="center" vertical="center" wrapText="1"/>
    </xf>
    <xf numFmtId="0" fontId="36" fillId="2" borderId="14" xfId="0" applyFont="1" applyFill="1" applyBorder="1"/>
    <xf numFmtId="0" fontId="13" fillId="2" borderId="14" xfId="38" applyFont="1" applyFill="1" applyBorder="1" applyAlignment="1">
      <alignment horizontal="center" vertical="center" wrapText="1"/>
    </xf>
    <xf numFmtId="0" fontId="38" fillId="2" borderId="0" xfId="0" applyFont="1" applyFill="1"/>
    <xf numFmtId="3" fontId="39" fillId="2" borderId="14" xfId="0" applyNumberFormat="1" applyFont="1" applyFill="1" applyBorder="1" applyAlignment="1">
      <alignment horizontal="center" vertical="center" wrapText="1"/>
    </xf>
    <xf numFmtId="166" fontId="16" fillId="2" borderId="14" xfId="1" applyNumberFormat="1" applyFont="1" applyFill="1" applyBorder="1" applyAlignment="1">
      <alignment horizontal="right" vertical="center"/>
    </xf>
    <xf numFmtId="0" fontId="22" fillId="2" borderId="14" xfId="0" applyFont="1" applyFill="1" applyBorder="1" applyAlignment="1">
      <alignment horizontal="center" vertical="center"/>
    </xf>
    <xf numFmtId="0" fontId="22" fillId="2" borderId="14" xfId="42" applyFont="1" applyFill="1" applyBorder="1" applyAlignment="1">
      <alignment horizontal="justify" vertical="center" wrapText="1"/>
    </xf>
    <xf numFmtId="3" fontId="22" fillId="2" borderId="14" xfId="49" applyNumberFormat="1" applyFont="1" applyFill="1" applyBorder="1" applyAlignment="1">
      <alignment horizontal="center" vertical="center" wrapText="1"/>
    </xf>
    <xf numFmtId="0" fontId="40" fillId="2" borderId="14" xfId="0" applyFont="1" applyFill="1" applyBorder="1"/>
    <xf numFmtId="164" fontId="22" fillId="2" borderId="14" xfId="32" applyFont="1" applyFill="1" applyBorder="1" applyAlignment="1">
      <alignment horizontal="center" vertical="center" wrapText="1"/>
    </xf>
    <xf numFmtId="3" fontId="22" fillId="2" borderId="14" xfId="41" applyNumberFormat="1" applyFont="1" applyFill="1" applyBorder="1" applyAlignment="1">
      <alignment horizontal="right" vertical="center"/>
    </xf>
    <xf numFmtId="0" fontId="22" fillId="2" borderId="14" xfId="42" applyFont="1" applyFill="1" applyBorder="1" applyAlignment="1">
      <alignment horizontal="center" vertical="center" wrapText="1"/>
    </xf>
    <xf numFmtId="166" fontId="22" fillId="2" borderId="14" xfId="1" applyNumberFormat="1" applyFont="1" applyFill="1" applyBorder="1" applyAlignment="1">
      <alignment horizontal="center" vertical="center" wrapText="1"/>
    </xf>
    <xf numFmtId="166" fontId="22" fillId="2" borderId="14" xfId="1" applyNumberFormat="1" applyFont="1" applyFill="1" applyBorder="1" applyAlignment="1">
      <alignment vertical="center"/>
    </xf>
    <xf numFmtId="166" fontId="22" fillId="2" borderId="14" xfId="1" applyNumberFormat="1" applyFont="1" applyFill="1" applyBorder="1" applyAlignment="1">
      <alignment horizontal="right" vertical="center"/>
    </xf>
    <xf numFmtId="0" fontId="40" fillId="2" borderId="0" xfId="0" applyFont="1" applyFill="1"/>
    <xf numFmtId="0" fontId="22" fillId="2" borderId="14" xfId="39" applyFont="1" applyFill="1" applyBorder="1" applyAlignment="1">
      <alignment horizontal="center" vertical="center" wrapText="1"/>
    </xf>
    <xf numFmtId="166" fontId="22" fillId="2" borderId="14" xfId="41" applyNumberFormat="1" applyFont="1" applyFill="1" applyBorder="1" applyAlignment="1">
      <alignment horizontal="right" vertical="center"/>
    </xf>
    <xf numFmtId="41" fontId="22" fillId="2" borderId="14" xfId="40" applyFont="1" applyFill="1" applyBorder="1" applyAlignment="1">
      <alignment vertical="center" wrapText="1"/>
    </xf>
    <xf numFmtId="0" fontId="22" fillId="2" borderId="14" xfId="0" applyFont="1" applyFill="1" applyBorder="1" applyAlignment="1">
      <alignment horizontal="justify" vertical="center" wrapText="1"/>
    </xf>
    <xf numFmtId="3" fontId="22" fillId="2" borderId="14" xfId="39" applyNumberFormat="1" applyFont="1" applyFill="1" applyBorder="1" applyAlignment="1">
      <alignment horizontal="center" vertical="center" wrapText="1"/>
    </xf>
    <xf numFmtId="0" fontId="22" fillId="2" borderId="14" xfId="0" applyFont="1" applyFill="1" applyBorder="1" applyAlignment="1">
      <alignment horizontal="center" vertical="center" wrapText="1"/>
    </xf>
    <xf numFmtId="0" fontId="16" fillId="2" borderId="14" xfId="42" applyFont="1" applyFill="1" applyBorder="1" applyAlignment="1">
      <alignment horizontal="justify" vertical="center" wrapText="1"/>
    </xf>
    <xf numFmtId="3" fontId="16" fillId="2" borderId="14" xfId="49" applyNumberFormat="1" applyFont="1" applyFill="1" applyBorder="1" applyAlignment="1">
      <alignment horizontal="center" vertical="center" wrapText="1"/>
    </xf>
    <xf numFmtId="0" fontId="41" fillId="2" borderId="14" xfId="0" applyFont="1" applyFill="1" applyBorder="1"/>
    <xf numFmtId="164" fontId="16" fillId="2" borderId="14" xfId="32" applyFont="1" applyFill="1" applyBorder="1" applyAlignment="1">
      <alignment horizontal="center" vertical="center" wrapText="1"/>
    </xf>
    <xf numFmtId="3" fontId="16" fillId="2" borderId="14" xfId="41" applyNumberFormat="1" applyFont="1" applyFill="1" applyBorder="1" applyAlignment="1">
      <alignment horizontal="right" vertical="center"/>
    </xf>
    <xf numFmtId="0" fontId="16" fillId="2" borderId="14" xfId="42" applyFont="1" applyFill="1" applyBorder="1" applyAlignment="1">
      <alignment horizontal="center" vertical="center" wrapText="1"/>
    </xf>
    <xf numFmtId="166" fontId="16" fillId="2" borderId="14" xfId="1" applyNumberFormat="1" applyFont="1" applyFill="1" applyBorder="1" applyAlignment="1">
      <alignment vertical="center"/>
    </xf>
    <xf numFmtId="0" fontId="41" fillId="2" borderId="0" xfId="0" applyFont="1" applyFill="1"/>
    <xf numFmtId="0" fontId="17" fillId="2" borderId="14" xfId="39" applyFont="1" applyFill="1" applyBorder="1" applyAlignment="1">
      <alignment horizontal="center" vertical="center" wrapText="1"/>
    </xf>
    <xf numFmtId="0" fontId="38" fillId="2" borderId="14" xfId="0" applyFont="1" applyFill="1" applyBorder="1"/>
    <xf numFmtId="164" fontId="17" fillId="2" borderId="14" xfId="32" applyFont="1" applyFill="1" applyBorder="1" applyAlignment="1">
      <alignment horizontal="center" vertical="center" wrapText="1"/>
    </xf>
    <xf numFmtId="0" fontId="17" fillId="2" borderId="14" xfId="42" applyFont="1" applyFill="1" applyBorder="1" applyAlignment="1">
      <alignment horizontal="center" vertical="center" wrapText="1"/>
    </xf>
    <xf numFmtId="41" fontId="17" fillId="2" borderId="14" xfId="40" applyFont="1" applyFill="1" applyBorder="1" applyAlignment="1">
      <alignment horizontal="right" vertical="center" wrapText="1"/>
    </xf>
    <xf numFmtId="3" fontId="13" fillId="2" borderId="14" xfId="41" applyNumberFormat="1" applyFont="1" applyFill="1" applyBorder="1" applyAlignment="1">
      <alignment horizontal="center" vertical="center" wrapText="1"/>
    </xf>
    <xf numFmtId="166" fontId="13" fillId="2" borderId="14" xfId="41" applyNumberFormat="1" applyFont="1" applyFill="1" applyBorder="1" applyAlignment="1">
      <alignment horizontal="center" vertical="center" wrapText="1"/>
    </xf>
    <xf numFmtId="166" fontId="22" fillId="2" borderId="14" xfId="41" applyNumberFormat="1" applyFont="1" applyFill="1" applyBorder="1" applyAlignment="1">
      <alignment horizontal="center" vertical="center" wrapText="1"/>
    </xf>
    <xf numFmtId="41" fontId="22" fillId="2" borderId="14" xfId="40" applyFont="1" applyFill="1" applyBorder="1" applyAlignment="1">
      <alignment horizontal="right" vertical="center" wrapText="1"/>
    </xf>
    <xf numFmtId="0" fontId="15" fillId="2" borderId="22" xfId="0" applyFont="1" applyFill="1" applyBorder="1" applyAlignment="1">
      <alignment horizontal="center" vertical="center" wrapText="1"/>
    </xf>
    <xf numFmtId="168" fontId="15" fillId="2" borderId="22" xfId="0" applyNumberFormat="1" applyFont="1" applyFill="1" applyBorder="1" applyAlignment="1">
      <alignment horizontal="center" vertical="center" wrapText="1"/>
    </xf>
    <xf numFmtId="1" fontId="15" fillId="2" borderId="22" xfId="0" applyNumberFormat="1" applyFont="1" applyFill="1" applyBorder="1" applyAlignment="1">
      <alignment horizontal="center" vertical="center" wrapText="1"/>
    </xf>
    <xf numFmtId="166" fontId="15" fillId="2" borderId="22" xfId="1" applyNumberFormat="1" applyFont="1" applyFill="1" applyBorder="1" applyAlignment="1">
      <alignment horizontal="center" vertical="center" wrapText="1"/>
    </xf>
    <xf numFmtId="0" fontId="15" fillId="2" borderId="22" xfId="0" applyFont="1" applyFill="1" applyBorder="1" applyAlignment="1">
      <alignment horizontal="justify" vertical="center" wrapText="1"/>
    </xf>
    <xf numFmtId="166" fontId="13" fillId="2" borderId="22" xfId="1" applyNumberFormat="1" applyFont="1" applyFill="1" applyBorder="1" applyAlignment="1">
      <alignment horizontal="justify" vertical="center" wrapText="1"/>
    </xf>
    <xf numFmtId="0" fontId="13" fillId="0" borderId="22" xfId="0" applyFont="1" applyBorder="1" applyAlignment="1">
      <alignment horizontal="center" vertical="center" wrapText="1"/>
    </xf>
    <xf numFmtId="0" fontId="13" fillId="2" borderId="22" xfId="7" applyFont="1" applyFill="1" applyBorder="1" applyAlignment="1">
      <alignment horizontal="center" vertical="center" wrapText="1"/>
    </xf>
    <xf numFmtId="0" fontId="13" fillId="2" borderId="22" xfId="0" applyFont="1" applyFill="1" applyBorder="1" applyAlignment="1">
      <alignment horizontal="center"/>
    </xf>
    <xf numFmtId="166" fontId="13" fillId="2" borderId="22" xfId="1" applyNumberFormat="1" applyFont="1" applyFill="1" applyBorder="1"/>
    <xf numFmtId="0" fontId="15" fillId="2" borderId="22" xfId="0" applyFont="1" applyFill="1" applyBorder="1" applyAlignment="1">
      <alignment horizontal="center"/>
    </xf>
    <xf numFmtId="166" fontId="15" fillId="2" borderId="22" xfId="1" applyNumberFormat="1" applyFont="1" applyFill="1" applyBorder="1"/>
    <xf numFmtId="1" fontId="15" fillId="0" borderId="22" xfId="50" applyNumberFormat="1" applyFont="1" applyBorder="1" applyAlignment="1">
      <alignment vertical="center"/>
    </xf>
    <xf numFmtId="166" fontId="13" fillId="2" borderId="20" xfId="1" applyNumberFormat="1" applyFont="1" applyFill="1" applyBorder="1"/>
    <xf numFmtId="0" fontId="15" fillId="0" borderId="22" xfId="0" applyFont="1" applyBorder="1" applyAlignment="1">
      <alignment horizontal="center" vertical="center" wrapText="1"/>
    </xf>
    <xf numFmtId="174" fontId="13" fillId="0" borderId="22" xfId="50" applyNumberFormat="1" applyFont="1" applyBorder="1" applyAlignment="1">
      <alignment horizontal="center" vertical="center" wrapText="1"/>
    </xf>
    <xf numFmtId="3" fontId="15" fillId="3" borderId="0" xfId="18" applyNumberFormat="1" applyFont="1" applyFill="1" applyBorder="1" applyAlignment="1">
      <alignment horizontal="center" vertical="center" wrapText="1"/>
    </xf>
    <xf numFmtId="3" fontId="11" fillId="3" borderId="22" xfId="18" applyNumberFormat="1" applyFont="1" applyFill="1" applyBorder="1" applyAlignment="1">
      <alignment horizontal="center" vertical="center" wrapText="1"/>
    </xf>
    <xf numFmtId="3" fontId="16" fillId="3" borderId="22" xfId="18" applyNumberFormat="1" applyFont="1" applyFill="1" applyBorder="1" applyAlignment="1">
      <alignment horizontal="center" vertical="center" wrapText="1"/>
    </xf>
    <xf numFmtId="166" fontId="16" fillId="3" borderId="22" xfId="1" applyNumberFormat="1" applyFont="1" applyFill="1" applyBorder="1" applyAlignment="1" applyProtection="1">
      <alignment horizontal="center" vertical="center" wrapText="1"/>
    </xf>
    <xf numFmtId="0" fontId="42" fillId="2" borderId="22" xfId="0" applyFont="1" applyFill="1" applyBorder="1" applyAlignment="1">
      <alignment horizontal="justify" vertical="center" wrapText="1"/>
    </xf>
    <xf numFmtId="0" fontId="15" fillId="2" borderId="22" xfId="0" applyFont="1" applyFill="1" applyBorder="1" applyAlignment="1">
      <alignment horizontal="center" vertical="center"/>
    </xf>
    <xf numFmtId="0" fontId="13" fillId="2" borderId="22" xfId="0" applyFont="1" applyFill="1" applyBorder="1" applyAlignment="1">
      <alignment vertical="center"/>
    </xf>
    <xf numFmtId="0" fontId="9" fillId="2" borderId="22" xfId="0" applyFont="1" applyFill="1" applyBorder="1" applyAlignment="1">
      <alignment horizontal="center" vertical="center"/>
    </xf>
    <xf numFmtId="0" fontId="13" fillId="2" borderId="22" xfId="52" applyFont="1" applyFill="1" applyBorder="1" applyAlignment="1">
      <alignment horizontal="justify" vertical="center" wrapText="1"/>
    </xf>
    <xf numFmtId="0" fontId="9" fillId="2" borderId="22" xfId="0" applyFont="1" applyFill="1" applyBorder="1" applyAlignment="1">
      <alignment horizontal="center" vertical="center" wrapText="1"/>
    </xf>
    <xf numFmtId="166" fontId="13" fillId="3" borderId="22" xfId="1" applyNumberFormat="1" applyFont="1" applyFill="1" applyBorder="1" applyAlignment="1" applyProtection="1">
      <alignment horizontal="center" vertical="center" wrapText="1"/>
    </xf>
    <xf numFmtId="0" fontId="9" fillId="2" borderId="22" xfId="0" applyFont="1" applyFill="1" applyBorder="1" applyAlignment="1">
      <alignment horizontal="justify" vertical="center" wrapText="1"/>
    </xf>
    <xf numFmtId="0" fontId="8" fillId="2" borderId="22" xfId="0" applyFont="1" applyFill="1" applyBorder="1" applyAlignment="1">
      <alignment horizontal="center" vertical="center"/>
    </xf>
    <xf numFmtId="0" fontId="9" fillId="2" borderId="22" xfId="0" applyFont="1" applyFill="1" applyBorder="1" applyAlignment="1">
      <alignment vertical="center"/>
    </xf>
    <xf numFmtId="166" fontId="9" fillId="2" borderId="22" xfId="1" applyNumberFormat="1" applyFont="1" applyFill="1" applyBorder="1" applyAlignment="1">
      <alignment vertical="center"/>
    </xf>
    <xf numFmtId="166" fontId="9" fillId="2" borderId="22" xfId="1" applyNumberFormat="1" applyFont="1" applyFill="1" applyBorder="1" applyAlignment="1">
      <alignment horizontal="center" vertical="center" wrapText="1"/>
    </xf>
    <xf numFmtId="166" fontId="15" fillId="2" borderId="22" xfId="1" applyNumberFormat="1" applyFont="1" applyFill="1" applyBorder="1" applyAlignment="1">
      <alignment vertical="center"/>
    </xf>
    <xf numFmtId="0" fontId="15" fillId="2" borderId="22" xfId="0" applyFont="1" applyFill="1" applyBorder="1" applyAlignment="1">
      <alignment vertical="center"/>
    </xf>
    <xf numFmtId="0" fontId="13" fillId="0" borderId="0" xfId="0" applyFont="1"/>
    <xf numFmtId="166" fontId="4" fillId="2" borderId="0" xfId="1" applyNumberFormat="1" applyFont="1" applyFill="1"/>
    <xf numFmtId="0" fontId="13" fillId="2" borderId="22" xfId="29" applyFont="1" applyFill="1" applyBorder="1" applyAlignment="1">
      <alignment horizontal="center" vertical="center" wrapText="1"/>
    </xf>
    <xf numFmtId="43" fontId="15" fillId="2" borderId="14" xfId="1" applyFont="1" applyFill="1" applyBorder="1" applyAlignment="1">
      <alignment vertical="center" wrapText="1"/>
    </xf>
    <xf numFmtId="43" fontId="10" fillId="2" borderId="14" xfId="1" applyFont="1" applyFill="1" applyBorder="1" applyAlignment="1">
      <alignment vertical="center" wrapText="1"/>
    </xf>
    <xf numFmtId="43" fontId="13" fillId="2" borderId="0" xfId="1" applyFont="1" applyFill="1" applyAlignment="1">
      <alignment vertical="center"/>
    </xf>
    <xf numFmtId="43" fontId="15" fillId="2" borderId="14" xfId="1" quotePrefix="1" applyFont="1" applyFill="1" applyBorder="1" applyAlignment="1">
      <alignment horizontal="center" vertical="center"/>
    </xf>
    <xf numFmtId="169" fontId="47" fillId="2" borderId="22" xfId="1" applyNumberFormat="1" applyFont="1" applyFill="1" applyBorder="1" applyAlignment="1">
      <alignment horizontal="right" vertical="center"/>
    </xf>
    <xf numFmtId="0" fontId="48" fillId="2" borderId="22" xfId="20" applyFont="1" applyFill="1" applyBorder="1" applyAlignment="1">
      <alignment horizontal="center" vertical="center" wrapText="1"/>
    </xf>
    <xf numFmtId="169" fontId="47" fillId="2" borderId="22" xfId="1" applyNumberFormat="1" applyFont="1" applyFill="1" applyBorder="1" applyAlignment="1">
      <alignment horizontal="right" vertical="center" wrapText="1"/>
    </xf>
    <xf numFmtId="0" fontId="47" fillId="2" borderId="2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0" xfId="0" quotePrefix="1" applyFont="1" applyFill="1" applyAlignment="1">
      <alignment horizontal="center"/>
    </xf>
    <xf numFmtId="0" fontId="15" fillId="2" borderId="0" xfId="0" applyFont="1" applyFill="1" applyAlignment="1">
      <alignment vertical="center" wrapText="1"/>
    </xf>
    <xf numFmtId="0" fontId="10" fillId="2" borderId="0" xfId="0" applyFont="1" applyFill="1" applyAlignment="1">
      <alignment vertical="center" wrapText="1"/>
    </xf>
    <xf numFmtId="166" fontId="17" fillId="2" borderId="0" xfId="1" applyNumberFormat="1" applyFont="1" applyFill="1" applyAlignment="1">
      <alignment horizontal="center" vertical="center"/>
    </xf>
    <xf numFmtId="166" fontId="16" fillId="2" borderId="22" xfId="1" quotePrefix="1" applyNumberFormat="1" applyFont="1" applyFill="1" applyBorder="1" applyAlignment="1">
      <alignment horizontal="center" vertical="center"/>
    </xf>
    <xf numFmtId="0" fontId="15" fillId="2" borderId="14" xfId="0" applyFont="1" applyFill="1" applyBorder="1" applyAlignment="1">
      <alignment horizontal="center" vertical="center" wrapText="1"/>
    </xf>
    <xf numFmtId="3" fontId="15" fillId="2" borderId="14" xfId="0" applyNumberFormat="1" applyFont="1" applyFill="1" applyBorder="1" applyAlignment="1">
      <alignment horizontal="center" vertical="center" wrapText="1"/>
    </xf>
    <xf numFmtId="174" fontId="47" fillId="2" borderId="22" xfId="0" applyNumberFormat="1" applyFont="1" applyFill="1" applyBorder="1" applyAlignment="1">
      <alignment vertical="center"/>
    </xf>
    <xf numFmtId="49" fontId="47" fillId="2" borderId="22" xfId="15" applyNumberFormat="1" applyFont="1" applyFill="1" applyBorder="1" applyAlignment="1">
      <alignment horizontal="center" vertical="center" wrapText="1"/>
    </xf>
    <xf numFmtId="0" fontId="17" fillId="2" borderId="22" xfId="0" applyFont="1" applyFill="1" applyBorder="1" applyAlignment="1">
      <alignment vertical="center"/>
    </xf>
    <xf numFmtId="0" fontId="7" fillId="2" borderId="0" xfId="3" applyFont="1" applyFill="1"/>
    <xf numFmtId="0" fontId="5" fillId="2" borderId="0" xfId="3" applyFont="1" applyFill="1"/>
    <xf numFmtId="0" fontId="4" fillId="2" borderId="1" xfId="4" applyFont="1" applyFill="1" applyBorder="1" applyAlignment="1">
      <alignment wrapText="1"/>
    </xf>
    <xf numFmtId="0" fontId="4" fillId="2" borderId="1" xfId="4" applyFont="1" applyFill="1" applyBorder="1" applyAlignment="1">
      <alignment horizontal="right"/>
    </xf>
    <xf numFmtId="168" fontId="15" fillId="2" borderId="12"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22" xfId="20" applyFont="1" applyFill="1" applyBorder="1" applyAlignment="1">
      <alignment horizontal="justify" vertical="center" wrapText="1"/>
    </xf>
    <xf numFmtId="0" fontId="13" fillId="2" borderId="22" xfId="21" applyFont="1" applyFill="1" applyBorder="1" applyAlignment="1">
      <alignment horizontal="center" vertical="center" wrapText="1"/>
    </xf>
    <xf numFmtId="3" fontId="13" fillId="2" borderId="22" xfId="20" applyNumberFormat="1" applyFont="1" applyFill="1" applyBorder="1" applyAlignment="1">
      <alignment horizontal="justify" vertical="center" wrapText="1"/>
    </xf>
    <xf numFmtId="0" fontId="13" fillId="2" borderId="22" xfId="0" applyFont="1" applyFill="1" applyBorder="1"/>
    <xf numFmtId="3" fontId="13" fillId="2" borderId="22" xfId="0" applyNumberFormat="1" applyFont="1" applyFill="1" applyBorder="1" applyAlignment="1">
      <alignment horizontal="justify" vertical="center" wrapText="1"/>
    </xf>
    <xf numFmtId="0" fontId="13" fillId="2" borderId="22" xfId="18" applyFont="1" applyFill="1" applyBorder="1" applyAlignment="1">
      <alignment horizontal="justify" vertical="center" wrapText="1"/>
    </xf>
    <xf numFmtId="0" fontId="13" fillId="2" borderId="22" xfId="18" applyFont="1" applyFill="1" applyBorder="1" applyAlignment="1">
      <alignment horizontal="center" vertical="center" wrapText="1"/>
    </xf>
    <xf numFmtId="0" fontId="13" fillId="3" borderId="22" xfId="18" applyFont="1" applyFill="1" applyBorder="1" applyAlignment="1">
      <alignment horizontal="justify" vertical="center" wrapText="1"/>
    </xf>
    <xf numFmtId="0" fontId="13" fillId="3" borderId="22" xfId="18" applyFont="1" applyFill="1" applyBorder="1" applyAlignment="1">
      <alignment horizontal="center" vertical="center" wrapText="1"/>
    </xf>
    <xf numFmtId="0" fontId="13" fillId="2" borderId="22" xfId="21" applyFont="1" applyFill="1" applyBorder="1" applyAlignment="1">
      <alignment horizontal="justify" vertical="center" wrapText="1"/>
    </xf>
    <xf numFmtId="3" fontId="13" fillId="2" borderId="22" xfId="21" applyNumberFormat="1" applyFont="1" applyFill="1" applyBorder="1" applyAlignment="1">
      <alignment horizontal="center" vertical="center" wrapText="1"/>
    </xf>
    <xf numFmtId="0" fontId="13" fillId="2" borderId="22" xfId="24" applyFont="1" applyFill="1" applyBorder="1" applyAlignment="1">
      <alignment horizontal="justify" vertical="center" wrapText="1"/>
    </xf>
    <xf numFmtId="166" fontId="13" fillId="2" borderId="22" xfId="1" applyNumberFormat="1" applyFont="1" applyFill="1" applyBorder="1" applyAlignment="1">
      <alignment horizontal="right" vertical="center" wrapText="1"/>
    </xf>
    <xf numFmtId="169" fontId="13" fillId="2" borderId="22" xfId="1" applyNumberFormat="1" applyFont="1" applyFill="1" applyBorder="1" applyAlignment="1">
      <alignment horizontal="center" vertical="center" wrapText="1"/>
    </xf>
    <xf numFmtId="0" fontId="13" fillId="2" borderId="22" xfId="1" applyNumberFormat="1" applyFont="1" applyFill="1" applyBorder="1" applyAlignment="1">
      <alignment horizontal="center" vertical="center" wrapText="1"/>
    </xf>
    <xf numFmtId="166" fontId="13" fillId="2" borderId="22" xfId="1" applyNumberFormat="1" applyFont="1" applyFill="1" applyBorder="1" applyAlignment="1">
      <alignment horizontal="right" vertical="center"/>
    </xf>
    <xf numFmtId="166" fontId="13" fillId="2" borderId="22" xfId="1" applyNumberFormat="1" applyFont="1" applyFill="1" applyBorder="1" applyAlignment="1">
      <alignment vertical="center" wrapText="1"/>
    </xf>
    <xf numFmtId="169" fontId="13" fillId="2" borderId="22" xfId="1" applyNumberFormat="1" applyFont="1" applyFill="1" applyBorder="1" applyAlignment="1">
      <alignment vertical="center" wrapText="1"/>
    </xf>
    <xf numFmtId="166" fontId="13" fillId="2" borderId="22" xfId="9" applyNumberFormat="1" applyFont="1" applyFill="1" applyBorder="1" applyAlignment="1">
      <alignment vertical="center" wrapText="1"/>
    </xf>
    <xf numFmtId="0" fontId="13" fillId="2" borderId="22" xfId="9" applyNumberFormat="1" applyFont="1" applyFill="1" applyBorder="1" applyAlignment="1">
      <alignment horizontal="center" vertical="center" wrapText="1"/>
    </xf>
    <xf numFmtId="166" fontId="13" fillId="2" borderId="22" xfId="9" applyNumberFormat="1" applyFont="1" applyFill="1" applyBorder="1" applyAlignment="1">
      <alignment horizontal="center" vertical="center" wrapText="1"/>
    </xf>
    <xf numFmtId="3" fontId="13" fillId="2" borderId="22" xfId="9" applyNumberFormat="1" applyFont="1" applyFill="1" applyBorder="1" applyAlignment="1">
      <alignment horizontal="center" vertical="center" wrapText="1"/>
    </xf>
    <xf numFmtId="3" fontId="13" fillId="2" borderId="22" xfId="20" applyNumberFormat="1" applyFont="1" applyFill="1" applyBorder="1" applyAlignment="1">
      <alignment horizontal="center" vertical="center" wrapText="1"/>
    </xf>
    <xf numFmtId="0" fontId="13" fillId="2" borderId="22" xfId="20" applyFont="1" applyFill="1" applyBorder="1" applyAlignment="1">
      <alignment horizontal="center" vertical="center" wrapText="1"/>
    </xf>
    <xf numFmtId="169" fontId="13" fillId="2" borderId="22" xfId="1" applyNumberFormat="1" applyFont="1" applyFill="1" applyBorder="1" applyAlignment="1">
      <alignment horizontal="right" vertical="center" wrapText="1"/>
    </xf>
    <xf numFmtId="166" fontId="13" fillId="2" borderId="22" xfId="19" applyNumberFormat="1" applyFont="1" applyFill="1" applyBorder="1" applyAlignment="1">
      <alignment horizontal="center" vertical="center" wrapText="1"/>
    </xf>
    <xf numFmtId="166" fontId="13" fillId="2" borderId="22" xfId="1" applyNumberFormat="1" applyFont="1" applyFill="1" applyBorder="1" applyAlignment="1" applyProtection="1">
      <alignment horizontal="right" vertical="center" wrapText="1"/>
    </xf>
    <xf numFmtId="170" fontId="13" fillId="2" borderId="22" xfId="1" applyNumberFormat="1" applyFont="1" applyFill="1" applyBorder="1" applyAlignment="1" applyProtection="1">
      <alignment horizontal="center" vertical="center" wrapText="1"/>
    </xf>
    <xf numFmtId="166" fontId="17" fillId="2" borderId="22" xfId="1" applyNumberFormat="1" applyFont="1" applyFill="1" applyBorder="1" applyAlignment="1">
      <alignment horizontal="right" vertical="center" wrapText="1"/>
    </xf>
    <xf numFmtId="170" fontId="13" fillId="3" borderId="22" xfId="1" applyNumberFormat="1" applyFont="1" applyFill="1" applyBorder="1" applyAlignment="1" applyProtection="1">
      <alignment horizontal="center" vertical="center" wrapText="1"/>
    </xf>
    <xf numFmtId="169" fontId="13" fillId="3" borderId="22" xfId="1" applyNumberFormat="1" applyFont="1" applyFill="1" applyBorder="1" applyAlignment="1" applyProtection="1">
      <alignment horizontal="center" vertical="center" wrapText="1"/>
    </xf>
    <xf numFmtId="0" fontId="13" fillId="3" borderId="22" xfId="1" applyNumberFormat="1" applyFont="1" applyFill="1" applyBorder="1" applyAlignment="1" applyProtection="1">
      <alignment horizontal="center" vertical="center" wrapText="1"/>
    </xf>
    <xf numFmtId="166" fontId="13" fillId="3" borderId="22" xfId="1" applyNumberFormat="1" applyFont="1" applyFill="1" applyBorder="1" applyAlignment="1" applyProtection="1">
      <alignment horizontal="right" vertical="center" wrapText="1"/>
    </xf>
    <xf numFmtId="0" fontId="13" fillId="2" borderId="22" xfId="23" applyFont="1" applyFill="1" applyBorder="1" applyAlignment="1">
      <alignment horizontal="center" vertical="center" wrapText="1"/>
    </xf>
    <xf numFmtId="169" fontId="13" fillId="2" borderId="22" xfId="1" applyNumberFormat="1" applyFont="1" applyFill="1" applyBorder="1" applyAlignment="1">
      <alignment vertical="center"/>
    </xf>
    <xf numFmtId="3" fontId="13" fillId="2" borderId="22" xfId="0" applyNumberFormat="1" applyFont="1" applyFill="1" applyBorder="1" applyAlignment="1">
      <alignment horizontal="center" vertical="center" wrapText="1"/>
    </xf>
    <xf numFmtId="0" fontId="13" fillId="2" borderId="22" xfId="0" applyFont="1" applyFill="1" applyBorder="1" applyAlignment="1">
      <alignment vertical="center" wrapText="1"/>
    </xf>
    <xf numFmtId="0" fontId="13" fillId="2" borderId="22" xfId="20" applyFont="1" applyFill="1" applyBorder="1" applyAlignment="1">
      <alignment vertical="center" wrapText="1"/>
    </xf>
    <xf numFmtId="49" fontId="13" fillId="2" borderId="22" xfId="0" applyNumberFormat="1" applyFont="1" applyFill="1" applyBorder="1" applyAlignment="1">
      <alignment horizontal="left" vertical="center" wrapText="1"/>
    </xf>
    <xf numFmtId="3" fontId="13" fillId="2" borderId="22" xfId="30" applyNumberFormat="1" applyFont="1" applyFill="1" applyBorder="1" applyAlignment="1">
      <alignment vertical="center" wrapText="1"/>
    </xf>
    <xf numFmtId="166" fontId="9" fillId="2" borderId="22" xfId="1" applyNumberFormat="1" applyFont="1" applyFill="1" applyBorder="1" applyAlignment="1">
      <alignment horizontal="center" vertical="center"/>
    </xf>
    <xf numFmtId="166" fontId="13" fillId="2" borderId="22" xfId="1" applyNumberFormat="1" applyFont="1" applyFill="1" applyBorder="1" applyAlignment="1">
      <alignment horizontal="center" vertical="center"/>
    </xf>
    <xf numFmtId="170" fontId="13" fillId="3" borderId="22" xfId="9" applyNumberFormat="1" applyFont="1" applyFill="1" applyBorder="1" applyAlignment="1" applyProtection="1">
      <alignment horizontal="center" vertical="center" wrapText="1"/>
    </xf>
    <xf numFmtId="0" fontId="17" fillId="2" borderId="22" xfId="0" applyFont="1" applyFill="1" applyBorder="1" applyAlignment="1">
      <alignment horizontal="center" vertical="center" wrapText="1"/>
    </xf>
    <xf numFmtId="0" fontId="17" fillId="2" borderId="22" xfId="20" applyFont="1" applyFill="1" applyBorder="1" applyAlignment="1">
      <alignment horizontal="center" vertical="center" wrapText="1"/>
    </xf>
    <xf numFmtId="1" fontId="13" fillId="2" borderId="22" xfId="20" applyNumberFormat="1" applyFont="1" applyFill="1" applyBorder="1" applyAlignment="1">
      <alignment horizontal="center" vertical="center" wrapText="1"/>
    </xf>
    <xf numFmtId="1" fontId="13" fillId="2" borderId="22" xfId="21" applyNumberFormat="1" applyFont="1" applyFill="1" applyBorder="1" applyAlignment="1">
      <alignment horizontal="center" vertical="center" wrapText="1"/>
    </xf>
    <xf numFmtId="1" fontId="13" fillId="3" borderId="22" xfId="18" applyNumberFormat="1" applyFont="1" applyFill="1" applyBorder="1" applyAlignment="1">
      <alignment horizontal="center" vertical="center" wrapText="1"/>
    </xf>
    <xf numFmtId="166" fontId="10" fillId="2" borderId="22" xfId="1" applyNumberFormat="1" applyFont="1" applyFill="1" applyBorder="1" applyAlignment="1">
      <alignment horizontal="center" vertical="center" wrapText="1"/>
    </xf>
    <xf numFmtId="0" fontId="10" fillId="2" borderId="0" xfId="0" applyFont="1" applyFill="1"/>
    <xf numFmtId="0" fontId="15" fillId="2" borderId="0" xfId="0" applyFont="1" applyFill="1" applyAlignment="1">
      <alignment wrapText="1"/>
    </xf>
    <xf numFmtId="3" fontId="13" fillId="2" borderId="22" xfId="39" applyNumberFormat="1" applyFont="1" applyFill="1" applyBorder="1" applyAlignment="1">
      <alignment horizontal="center" vertical="center" wrapText="1"/>
    </xf>
    <xf numFmtId="0" fontId="13" fillId="2" borderId="22" xfId="42" applyFont="1" applyFill="1" applyBorder="1" applyAlignment="1">
      <alignment horizontal="center" vertical="center" wrapText="1"/>
    </xf>
    <xf numFmtId="41" fontId="13" fillId="2" borderId="22" xfId="40" applyFont="1" applyFill="1" applyBorder="1" applyAlignment="1">
      <alignment vertical="center" wrapText="1"/>
    </xf>
    <xf numFmtId="3" fontId="13" fillId="2" borderId="22" xfId="41" applyNumberFormat="1" applyFont="1" applyFill="1" applyBorder="1" applyAlignment="1">
      <alignment horizontal="right" vertical="center"/>
    </xf>
    <xf numFmtId="0" fontId="13" fillId="2" borderId="22" xfId="42" applyFont="1" applyFill="1" applyBorder="1" applyAlignment="1">
      <alignment horizontal="justify" vertical="center" wrapText="1"/>
    </xf>
    <xf numFmtId="0" fontId="13" fillId="2" borderId="22" xfId="42" applyFont="1" applyFill="1" applyBorder="1" applyAlignment="1">
      <alignment vertical="center" wrapText="1"/>
    </xf>
    <xf numFmtId="0" fontId="13" fillId="2" borderId="0" xfId="0" applyFont="1" applyFill="1" applyAlignment="1">
      <alignment vertical="center"/>
    </xf>
    <xf numFmtId="0" fontId="17" fillId="2" borderId="0" xfId="0" applyFont="1" applyFill="1"/>
    <xf numFmtId="0" fontId="9" fillId="2" borderId="0" xfId="0" applyFont="1" applyFill="1"/>
    <xf numFmtId="166" fontId="23" fillId="2" borderId="15" xfId="4" applyNumberFormat="1" applyFont="1" applyFill="1" applyBorder="1" applyAlignment="1">
      <alignment horizontal="left" vertical="center" wrapText="1"/>
    </xf>
    <xf numFmtId="41" fontId="24" fillId="2" borderId="15" xfId="2" applyFont="1" applyFill="1" applyBorder="1"/>
    <xf numFmtId="0" fontId="15" fillId="2" borderId="22" xfId="0" applyFont="1" applyFill="1" applyBorder="1" applyAlignment="1">
      <alignment vertical="center" wrapText="1"/>
    </xf>
    <xf numFmtId="166" fontId="5" fillId="2" borderId="0" xfId="1" applyNumberFormat="1" applyFont="1" applyFill="1"/>
    <xf numFmtId="166" fontId="5" fillId="2" borderId="0" xfId="3" applyNumberFormat="1" applyFont="1" applyFill="1"/>
    <xf numFmtId="41" fontId="24" fillId="2" borderId="15" xfId="2" applyFont="1" applyFill="1" applyBorder="1" applyAlignment="1">
      <alignment vertical="center"/>
    </xf>
    <xf numFmtId="41" fontId="23" fillId="2" borderId="15" xfId="2" applyFont="1" applyFill="1" applyBorder="1" applyAlignment="1">
      <alignment vertical="center"/>
    </xf>
    <xf numFmtId="41" fontId="25" fillId="2" borderId="15" xfId="2" applyFont="1" applyFill="1" applyBorder="1"/>
    <xf numFmtId="0" fontId="4" fillId="2" borderId="0" xfId="3" applyFont="1" applyFill="1"/>
    <xf numFmtId="41" fontId="25" fillId="2" borderId="15" xfId="2" applyFont="1" applyFill="1" applyBorder="1" applyAlignment="1">
      <alignment vertical="center"/>
    </xf>
    <xf numFmtId="41" fontId="23" fillId="2" borderId="15" xfId="2" applyFont="1" applyFill="1" applyBorder="1"/>
    <xf numFmtId="0" fontId="10" fillId="2" borderId="22" xfId="0" applyFont="1" applyFill="1" applyBorder="1" applyAlignment="1">
      <alignment horizontal="center" vertical="center" wrapText="1"/>
    </xf>
    <xf numFmtId="0" fontId="7" fillId="2" borderId="0" xfId="3" applyFont="1" applyFill="1" applyAlignment="1">
      <alignment vertical="center"/>
    </xf>
    <xf numFmtId="172" fontId="7" fillId="2" borderId="0" xfId="3" applyNumberFormat="1" applyFont="1" applyFill="1"/>
    <xf numFmtId="166" fontId="4" fillId="2" borderId="0" xfId="3" applyNumberFormat="1" applyFont="1" applyFill="1"/>
    <xf numFmtId="41" fontId="32" fillId="2" borderId="15" xfId="2" applyFont="1" applyFill="1" applyBorder="1" applyAlignment="1">
      <alignment vertical="center"/>
    </xf>
    <xf numFmtId="0" fontId="10" fillId="2" borderId="0" xfId="0" applyFont="1" applyFill="1" applyAlignment="1">
      <alignment horizontal="right"/>
    </xf>
    <xf numFmtId="166" fontId="35" fillId="2" borderId="0" xfId="1" applyNumberFormat="1" applyFont="1" applyFill="1"/>
    <xf numFmtId="166" fontId="7" fillId="2" borderId="0" xfId="3" applyNumberFormat="1" applyFont="1" applyFill="1"/>
    <xf numFmtId="41" fontId="7" fillId="2" borderId="0" xfId="3" applyNumberFormat="1" applyFont="1" applyFill="1" applyAlignment="1">
      <alignment vertical="center"/>
    </xf>
    <xf numFmtId="41" fontId="5" fillId="2" borderId="0" xfId="3" applyNumberFormat="1" applyFont="1" applyFill="1"/>
    <xf numFmtId="0" fontId="36" fillId="2" borderId="0" xfId="0" applyFont="1" applyFill="1"/>
    <xf numFmtId="3" fontId="15" fillId="2" borderId="22" xfId="0" applyNumberFormat="1" applyFont="1" applyFill="1" applyBorder="1" applyAlignment="1">
      <alignment horizontal="center" vertical="center" wrapText="1"/>
    </xf>
    <xf numFmtId="0" fontId="15" fillId="2" borderId="22" xfId="0" quotePrefix="1" applyFont="1" applyFill="1" applyBorder="1" applyAlignment="1">
      <alignment horizontal="center"/>
    </xf>
    <xf numFmtId="0" fontId="15" fillId="2" borderId="22" xfId="0" quotePrefix="1" applyFont="1" applyFill="1" applyBorder="1" applyAlignment="1">
      <alignment horizontal="center" vertical="center"/>
    </xf>
    <xf numFmtId="3" fontId="15" fillId="2" borderId="22" xfId="0" quotePrefix="1" applyNumberFormat="1" applyFont="1" applyFill="1" applyBorder="1" applyAlignment="1">
      <alignment horizontal="center"/>
    </xf>
    <xf numFmtId="3" fontId="16" fillId="2" borderId="22" xfId="0" quotePrefix="1" applyNumberFormat="1" applyFont="1" applyFill="1" applyBorder="1" applyAlignment="1">
      <alignment horizontal="center"/>
    </xf>
    <xf numFmtId="3" fontId="15" fillId="2" borderId="22" xfId="0" applyNumberFormat="1" applyFont="1" applyFill="1" applyBorder="1" applyAlignment="1">
      <alignment vertical="center" wrapText="1"/>
    </xf>
    <xf numFmtId="3" fontId="16" fillId="2" borderId="22" xfId="0" applyNumberFormat="1" applyFont="1" applyFill="1" applyBorder="1" applyAlignment="1">
      <alignment vertical="center" wrapText="1"/>
    </xf>
    <xf numFmtId="0" fontId="10" fillId="2" borderId="22" xfId="0" applyFont="1" applyFill="1" applyBorder="1" applyAlignment="1">
      <alignment vertical="center" wrapText="1"/>
    </xf>
    <xf numFmtId="3" fontId="10" fillId="2" borderId="22" xfId="0" applyNumberFormat="1" applyFont="1" applyFill="1" applyBorder="1" applyAlignment="1">
      <alignment vertical="center" wrapText="1"/>
    </xf>
    <xf numFmtId="3" fontId="37" fillId="2" borderId="22" xfId="0" applyNumberFormat="1" applyFont="1" applyFill="1" applyBorder="1" applyAlignment="1">
      <alignment vertical="center" wrapText="1"/>
    </xf>
    <xf numFmtId="3" fontId="13" fillId="2" borderId="22" xfId="29" applyNumberFormat="1" applyFont="1" applyFill="1" applyBorder="1" applyAlignment="1">
      <alignment horizontal="center" vertical="center" wrapText="1"/>
    </xf>
    <xf numFmtId="49" fontId="13" fillId="2" borderId="22" xfId="14" quotePrefix="1" applyNumberFormat="1" applyFont="1" applyFill="1" applyBorder="1" applyAlignment="1">
      <alignment horizontal="center" vertical="center" wrapText="1"/>
    </xf>
    <xf numFmtId="166" fontId="13" fillId="2" borderId="22" xfId="41" applyNumberFormat="1" applyFont="1" applyFill="1" applyBorder="1" applyAlignment="1">
      <alignment horizontal="center" vertical="center" wrapText="1"/>
    </xf>
    <xf numFmtId="166" fontId="17" fillId="2" borderId="22" xfId="1" applyNumberFormat="1" applyFont="1" applyFill="1" applyBorder="1" applyAlignment="1">
      <alignment horizontal="center" vertical="center" wrapText="1"/>
    </xf>
    <xf numFmtId="3" fontId="13" fillId="2" borderId="22" xfId="8" applyNumberFormat="1" applyFont="1" applyFill="1" applyBorder="1" applyAlignment="1">
      <alignment vertical="center" wrapText="1"/>
    </xf>
    <xf numFmtId="0" fontId="13" fillId="2" borderId="22" xfId="8" applyFont="1" applyFill="1" applyBorder="1" applyAlignment="1">
      <alignment horizontal="center" vertical="center" wrapText="1"/>
    </xf>
    <xf numFmtId="166" fontId="15" fillId="2" borderId="22" xfId="1" applyNumberFormat="1" applyFont="1" applyFill="1" applyBorder="1" applyAlignment="1">
      <alignment horizontal="justify" vertical="center" wrapText="1"/>
    </xf>
    <xf numFmtId="166" fontId="15" fillId="2" borderId="12" xfId="1" applyNumberFormat="1" applyFont="1" applyFill="1" applyBorder="1" applyAlignment="1">
      <alignment horizontal="justify" vertical="center" wrapText="1"/>
    </xf>
    <xf numFmtId="3" fontId="10" fillId="2" borderId="22" xfId="8" applyNumberFormat="1" applyFont="1" applyFill="1" applyBorder="1" applyAlignment="1">
      <alignment vertical="center" wrapText="1"/>
    </xf>
    <xf numFmtId="0" fontId="10" fillId="2" borderId="22" xfId="8" applyFont="1" applyFill="1" applyBorder="1" applyAlignment="1">
      <alignment horizontal="center" vertical="center" wrapText="1"/>
    </xf>
    <xf numFmtId="0" fontId="10" fillId="2" borderId="22" xfId="0" applyFont="1" applyFill="1" applyBorder="1" applyAlignment="1">
      <alignment horizontal="justify" vertical="center" wrapText="1"/>
    </xf>
    <xf numFmtId="0" fontId="10" fillId="2" borderId="22" xfId="7" applyFont="1" applyFill="1" applyBorder="1" applyAlignment="1">
      <alignment horizontal="center" vertical="center" wrapText="1"/>
    </xf>
    <xf numFmtId="0" fontId="10" fillId="0" borderId="22" xfId="0" applyFont="1" applyBorder="1" applyAlignment="1">
      <alignment horizontal="center" vertical="center" wrapText="1"/>
    </xf>
    <xf numFmtId="0" fontId="49" fillId="2" borderId="22" xfId="0" applyFont="1" applyFill="1" applyBorder="1" applyAlignment="1">
      <alignment horizontal="center" vertical="center" wrapText="1"/>
    </xf>
    <xf numFmtId="0" fontId="50" fillId="2" borderId="22" xfId="0" applyFont="1" applyFill="1" applyBorder="1" applyAlignment="1">
      <alignment horizontal="center" vertical="center" wrapText="1"/>
    </xf>
    <xf numFmtId="0" fontId="15" fillId="2" borderId="0" xfId="0" applyFont="1" applyFill="1" applyAlignment="1">
      <alignment horizontal="center"/>
    </xf>
    <xf numFmtId="0" fontId="10" fillId="2" borderId="0" xfId="0" applyFont="1" applyFill="1" applyAlignment="1">
      <alignment horizontal="center"/>
    </xf>
    <xf numFmtId="41" fontId="13" fillId="2" borderId="22" xfId="40" applyFont="1" applyFill="1" applyBorder="1" applyAlignment="1">
      <alignment horizontal="center" vertical="center" wrapText="1"/>
    </xf>
    <xf numFmtId="49" fontId="13" fillId="2" borderId="22" xfId="0" applyNumberFormat="1" applyFont="1" applyFill="1" applyBorder="1" applyAlignment="1">
      <alignment horizontal="center" vertical="center" wrapText="1"/>
    </xf>
    <xf numFmtId="174" fontId="13" fillId="2" borderId="22" xfId="0" applyNumberFormat="1" applyFont="1" applyFill="1" applyBorder="1" applyAlignment="1">
      <alignment vertical="center"/>
    </xf>
    <xf numFmtId="49" fontId="13" fillId="2" borderId="22" xfId="15" applyNumberFormat="1" applyFont="1" applyFill="1" applyBorder="1" applyAlignment="1">
      <alignment horizontal="center" vertical="center" wrapText="1"/>
    </xf>
    <xf numFmtId="169" fontId="13" fillId="2" borderId="22" xfId="1" applyNumberFormat="1" applyFont="1" applyFill="1" applyBorder="1" applyAlignment="1">
      <alignment horizontal="right" vertical="center"/>
    </xf>
    <xf numFmtId="169" fontId="13" fillId="3" borderId="22" xfId="1" applyNumberFormat="1" applyFont="1" applyFill="1" applyBorder="1" applyAlignment="1" applyProtection="1">
      <alignment horizontal="right" vertical="center"/>
    </xf>
    <xf numFmtId="0" fontId="13" fillId="2" borderId="22" xfId="22" applyFont="1" applyFill="1" applyBorder="1" applyAlignment="1">
      <alignment horizontal="justify" vertical="center" wrapText="1"/>
    </xf>
    <xf numFmtId="174" fontId="17" fillId="2" borderId="22" xfId="0" applyNumberFormat="1" applyFont="1" applyFill="1" applyBorder="1" applyAlignment="1">
      <alignment vertical="center"/>
    </xf>
    <xf numFmtId="0" fontId="13" fillId="2" borderId="22" xfId="27" applyFont="1" applyFill="1" applyBorder="1" applyAlignment="1">
      <alignment horizontal="center" vertical="center" wrapText="1"/>
    </xf>
    <xf numFmtId="3" fontId="13" fillId="2" borderId="22" xfId="36" applyNumberFormat="1" applyFont="1" applyFill="1" applyBorder="1" applyAlignment="1">
      <alignment horizontal="justify" vertical="center" wrapText="1"/>
    </xf>
    <xf numFmtId="0" fontId="13" fillId="2" borderId="22" xfId="29" applyFont="1" applyFill="1" applyBorder="1" applyAlignment="1">
      <alignment horizontal="justify" vertical="center" wrapText="1"/>
    </xf>
    <xf numFmtId="0" fontId="13" fillId="2" borderId="22" xfId="27" applyFont="1" applyFill="1" applyBorder="1" applyAlignment="1">
      <alignment horizontal="justify" vertical="center" wrapText="1"/>
    </xf>
    <xf numFmtId="0" fontId="13" fillId="2" borderId="22" xfId="27" applyFont="1" applyFill="1" applyBorder="1" applyAlignment="1">
      <alignment horizontal="center" vertical="center"/>
    </xf>
    <xf numFmtId="49" fontId="13" fillId="2" borderId="22" xfId="33" applyNumberFormat="1" applyFont="1" applyFill="1" applyBorder="1" applyAlignment="1">
      <alignment horizontal="center" vertical="center"/>
    </xf>
    <xf numFmtId="166" fontId="13" fillId="2" borderId="22" xfId="1" applyNumberFormat="1" applyFont="1" applyFill="1" applyBorder="1" applyAlignment="1" applyProtection="1">
      <alignment vertical="center" wrapText="1"/>
    </xf>
    <xf numFmtId="170" fontId="13" fillId="3" borderId="22" xfId="9" quotePrefix="1" applyNumberFormat="1" applyFont="1" applyFill="1" applyBorder="1" applyAlignment="1" applyProtection="1">
      <alignment horizontal="center" vertical="center" wrapText="1"/>
    </xf>
    <xf numFmtId="164" fontId="13" fillId="2" borderId="22" xfId="32" applyFont="1" applyFill="1" applyBorder="1" applyAlignment="1">
      <alignment vertical="center" wrapText="1"/>
    </xf>
    <xf numFmtId="3" fontId="13" fillId="2" borderId="22" xfId="42" applyNumberFormat="1" applyFont="1" applyFill="1" applyBorder="1" applyAlignment="1">
      <alignment horizontal="center" vertical="center" wrapText="1"/>
    </xf>
    <xf numFmtId="3" fontId="13" fillId="2" borderId="22" xfId="9" quotePrefix="1" applyNumberFormat="1" applyFont="1" applyFill="1" applyBorder="1" applyAlignment="1">
      <alignment horizontal="center" vertical="center" wrapText="1"/>
    </xf>
    <xf numFmtId="0" fontId="13" fillId="2" borderId="22" xfId="21" applyNumberFormat="1" applyFont="1" applyFill="1" applyBorder="1" applyAlignment="1">
      <alignment horizontal="center" vertical="center" wrapText="1"/>
    </xf>
    <xf numFmtId="0" fontId="10" fillId="2" borderId="0" xfId="0" applyFont="1" applyFill="1" applyAlignment="1">
      <alignment horizontal="center" vertical="center" wrapText="1"/>
    </xf>
    <xf numFmtId="0" fontId="15" fillId="2" borderId="22" xfId="0" quotePrefix="1" applyFont="1" applyFill="1" applyBorder="1" applyAlignment="1">
      <alignment horizontal="center" vertical="center" wrapText="1"/>
    </xf>
    <xf numFmtId="0" fontId="13" fillId="2" borderId="0" xfId="0" applyFont="1" applyFill="1" applyAlignment="1">
      <alignment vertical="center" wrapText="1"/>
    </xf>
    <xf numFmtId="0" fontId="13" fillId="2" borderId="0" xfId="0" applyFont="1" applyFill="1" applyAlignment="1">
      <alignment wrapText="1"/>
    </xf>
    <xf numFmtId="0" fontId="13" fillId="2" borderId="19" xfId="0" applyFont="1" applyFill="1" applyBorder="1"/>
    <xf numFmtId="0" fontId="13" fillId="2" borderId="0" xfId="0" applyFont="1" applyFill="1" applyAlignment="1">
      <alignment horizontal="center" vertical="center"/>
    </xf>
    <xf numFmtId="0" fontId="13" fillId="2" borderId="0" xfId="0" applyFont="1" applyFill="1" applyAlignment="1">
      <alignment horizontal="center" vertical="center" wrapText="1"/>
    </xf>
    <xf numFmtId="175" fontId="13" fillId="2" borderId="22" xfId="28" applyNumberFormat="1" applyFont="1" applyFill="1" applyBorder="1" applyAlignment="1">
      <alignment horizontal="center" vertical="center"/>
    </xf>
    <xf numFmtId="0" fontId="51" fillId="0" borderId="0" xfId="0" applyFont="1"/>
    <xf numFmtId="0" fontId="50" fillId="2" borderId="0" xfId="0" applyFont="1" applyFill="1"/>
    <xf numFmtId="176" fontId="51" fillId="0" borderId="0" xfId="0" applyNumberFormat="1" applyFont="1"/>
    <xf numFmtId="4" fontId="45" fillId="2" borderId="22" xfId="0" applyNumberFormat="1" applyFont="1" applyFill="1" applyBorder="1" applyAlignment="1">
      <alignment horizontal="center" vertical="center" wrapText="1"/>
    </xf>
    <xf numFmtId="38" fontId="46" fillId="2" borderId="22" xfId="15" applyNumberFormat="1" applyFont="1" applyFill="1" applyBorder="1" applyAlignment="1">
      <alignment vertical="center" wrapText="1"/>
    </xf>
    <xf numFmtId="38" fontId="15" fillId="2" borderId="22" xfId="15" applyNumberFormat="1" applyFont="1" applyFill="1" applyBorder="1" applyAlignment="1">
      <alignment vertical="center" wrapText="1"/>
    </xf>
    <xf numFmtId="49" fontId="47" fillId="2" borderId="22" xfId="15" applyNumberFormat="1" applyFont="1" applyFill="1" applyBorder="1" applyAlignment="1">
      <alignment vertical="center" wrapText="1"/>
    </xf>
    <xf numFmtId="43" fontId="13" fillId="2" borderId="22" xfId="1" applyFont="1" applyFill="1" applyBorder="1" applyAlignment="1">
      <alignment vertical="center"/>
    </xf>
    <xf numFmtId="0" fontId="52" fillId="2" borderId="22" xfId="3" applyFont="1" applyFill="1" applyBorder="1" applyAlignment="1">
      <alignment horizontal="center" vertical="center"/>
    </xf>
    <xf numFmtId="0" fontId="52" fillId="2" borderId="22" xfId="3" applyFont="1" applyFill="1" applyBorder="1" applyAlignment="1">
      <alignment horizontal="left" vertical="center" wrapText="1"/>
    </xf>
    <xf numFmtId="166" fontId="53" fillId="2" borderId="2" xfId="4" applyNumberFormat="1" applyFont="1" applyFill="1" applyBorder="1" applyAlignment="1">
      <alignment horizontal="left" vertical="center" wrapText="1"/>
    </xf>
    <xf numFmtId="41" fontId="52" fillId="2" borderId="2" xfId="2" applyFont="1" applyFill="1" applyBorder="1" applyAlignment="1">
      <alignment vertical="center"/>
    </xf>
    <xf numFmtId="166" fontId="53" fillId="2" borderId="2" xfId="1" applyNumberFormat="1" applyFont="1" applyFill="1" applyBorder="1" applyAlignment="1">
      <alignment horizontal="center" vertical="center" wrapText="1"/>
    </xf>
    <xf numFmtId="41" fontId="52" fillId="2" borderId="22" xfId="2" applyFont="1" applyFill="1" applyBorder="1" applyAlignment="1">
      <alignment vertical="center"/>
    </xf>
    <xf numFmtId="41" fontId="54" fillId="2" borderId="22" xfId="2" applyFont="1" applyFill="1" applyBorder="1" applyAlignment="1">
      <alignment vertical="center"/>
    </xf>
    <xf numFmtId="41" fontId="54" fillId="2" borderId="15" xfId="2" applyFont="1" applyFill="1" applyBorder="1" applyAlignment="1">
      <alignment vertical="center"/>
    </xf>
    <xf numFmtId="166" fontId="52" fillId="2" borderId="22" xfId="4" applyNumberFormat="1" applyFont="1" applyFill="1" applyBorder="1" applyAlignment="1">
      <alignment horizontal="left" vertical="center" wrapText="1"/>
    </xf>
    <xf numFmtId="0" fontId="55" fillId="2" borderId="0" xfId="3" applyFont="1" applyFill="1"/>
    <xf numFmtId="0" fontId="52" fillId="2" borderId="2" xfId="3" applyFont="1" applyFill="1" applyBorder="1" applyAlignment="1">
      <alignment horizontal="center" vertical="center"/>
    </xf>
    <xf numFmtId="0" fontId="52" fillId="2" borderId="2" xfId="3" applyFont="1" applyFill="1" applyBorder="1" applyAlignment="1">
      <alignment horizontal="left" vertical="center" wrapText="1"/>
    </xf>
    <xf numFmtId="41" fontId="52" fillId="2" borderId="14" xfId="2" applyFont="1" applyFill="1" applyBorder="1" applyAlignment="1">
      <alignment vertical="center"/>
    </xf>
    <xf numFmtId="41" fontId="52" fillId="2" borderId="15" xfId="2" applyFont="1" applyFill="1" applyBorder="1"/>
    <xf numFmtId="41" fontId="52" fillId="2" borderId="14" xfId="2" applyFont="1" applyFill="1" applyBorder="1"/>
    <xf numFmtId="0" fontId="36" fillId="2" borderId="0" xfId="0" applyFont="1" applyFill="1" applyAlignment="1">
      <alignment vertical="center" wrapText="1"/>
    </xf>
    <xf numFmtId="3" fontId="15" fillId="2" borderId="14" xfId="0" quotePrefix="1" applyNumberFormat="1" applyFont="1" applyFill="1" applyBorder="1" applyAlignment="1">
      <alignment horizontal="center" vertical="center" wrapText="1"/>
    </xf>
    <xf numFmtId="166" fontId="15" fillId="2" borderId="14" xfId="1" applyNumberFormat="1" applyFont="1" applyFill="1" applyBorder="1" applyAlignment="1">
      <alignment horizontal="right" vertical="center"/>
    </xf>
    <xf numFmtId="3" fontId="22" fillId="2" borderId="14" xfId="0" applyNumberFormat="1" applyFont="1" applyFill="1" applyBorder="1" applyAlignment="1">
      <alignment horizontal="center" vertical="center" wrapText="1"/>
    </xf>
    <xf numFmtId="166" fontId="13" fillId="2" borderId="14" xfId="1" quotePrefix="1" applyNumberFormat="1" applyFont="1" applyFill="1" applyBorder="1" applyAlignment="1">
      <alignment horizontal="left" vertical="center" wrapText="1"/>
    </xf>
    <xf numFmtId="166" fontId="22" fillId="2" borderId="14" xfId="1" quotePrefix="1" applyNumberFormat="1" applyFont="1" applyFill="1" applyBorder="1" applyAlignment="1">
      <alignment horizontal="left" vertical="center" wrapText="1"/>
    </xf>
    <xf numFmtId="3" fontId="15" fillId="2" borderId="14" xfId="0" quotePrefix="1" applyNumberFormat="1" applyFont="1" applyFill="1" applyBorder="1" applyAlignment="1">
      <alignment horizontal="center" vertical="center"/>
    </xf>
    <xf numFmtId="0" fontId="47" fillId="2" borderId="22" xfId="0" applyFont="1" applyFill="1" applyBorder="1" applyAlignment="1">
      <alignment horizontal="center" vertical="center"/>
    </xf>
    <xf numFmtId="0" fontId="47" fillId="2" borderId="22" xfId="0" applyFont="1" applyFill="1" applyBorder="1"/>
    <xf numFmtId="3" fontId="47" fillId="2" borderId="22" xfId="0" applyNumberFormat="1" applyFont="1" applyFill="1" applyBorder="1" applyAlignment="1">
      <alignment vertical="center"/>
    </xf>
    <xf numFmtId="0" fontId="47" fillId="2" borderId="0" xfId="0" applyFont="1" applyFill="1"/>
    <xf numFmtId="0" fontId="47" fillId="2" borderId="19" xfId="0" applyFont="1" applyFill="1" applyBorder="1"/>
    <xf numFmtId="0" fontId="47" fillId="2" borderId="22" xfId="0" applyFont="1" applyFill="1" applyBorder="1" applyAlignment="1">
      <alignment horizontal="center" wrapText="1"/>
    </xf>
    <xf numFmtId="3" fontId="13" fillId="2" borderId="0" xfId="0" applyNumberFormat="1" applyFont="1" applyFill="1"/>
    <xf numFmtId="0" fontId="51" fillId="2" borderId="0" xfId="0" applyFont="1" applyFill="1"/>
    <xf numFmtId="166" fontId="17" fillId="2" borderId="0" xfId="1" applyNumberFormat="1" applyFont="1" applyFill="1"/>
    <xf numFmtId="166" fontId="16" fillId="2" borderId="22" xfId="1" quotePrefix="1" applyNumberFormat="1" applyFont="1" applyFill="1" applyBorder="1" applyAlignment="1">
      <alignment horizontal="center"/>
    </xf>
    <xf numFmtId="166" fontId="16" fillId="2" borderId="22" xfId="1" applyNumberFormat="1" applyFont="1" applyFill="1" applyBorder="1" applyAlignment="1">
      <alignment vertical="center" wrapText="1"/>
    </xf>
    <xf numFmtId="166" fontId="37" fillId="2" borderId="22" xfId="1" applyNumberFormat="1" applyFont="1" applyFill="1" applyBorder="1" applyAlignment="1">
      <alignment vertical="center" wrapText="1"/>
    </xf>
    <xf numFmtId="166" fontId="16" fillId="2" borderId="22" xfId="1" applyNumberFormat="1" applyFont="1" applyFill="1" applyBorder="1" applyAlignment="1">
      <alignment vertical="center"/>
    </xf>
    <xf numFmtId="0" fontId="17" fillId="2" borderId="22" xfId="0" applyFont="1" applyFill="1" applyBorder="1"/>
    <xf numFmtId="166" fontId="16" fillId="2" borderId="22" xfId="1" applyNumberFormat="1" applyFont="1" applyFill="1" applyBorder="1"/>
    <xf numFmtId="166" fontId="17" fillId="2" borderId="22" xfId="1" applyNumberFormat="1" applyFont="1" applyFill="1" applyBorder="1" applyAlignment="1">
      <alignment vertical="center"/>
    </xf>
    <xf numFmtId="166" fontId="17" fillId="2" borderId="22" xfId="1" applyNumberFormat="1" applyFont="1" applyFill="1" applyBorder="1" applyAlignment="1">
      <alignment horizontal="right" vertical="center"/>
    </xf>
    <xf numFmtId="166" fontId="17" fillId="2" borderId="22" xfId="1" applyNumberFormat="1" applyFont="1" applyFill="1" applyBorder="1"/>
    <xf numFmtId="166" fontId="17" fillId="2" borderId="22" xfId="1" applyNumberFormat="1" applyFont="1" applyFill="1" applyBorder="1" applyAlignment="1">
      <alignment horizontal="center" vertical="center"/>
    </xf>
    <xf numFmtId="166" fontId="37" fillId="2" borderId="22" xfId="1" applyNumberFormat="1" applyFont="1" applyFill="1" applyBorder="1" applyAlignment="1">
      <alignment horizontal="center" vertical="center" wrapText="1"/>
    </xf>
    <xf numFmtId="173" fontId="15" fillId="2" borderId="0" xfId="0" applyNumberFormat="1" applyFont="1" applyFill="1" applyAlignment="1">
      <alignment horizontal="center" vertical="center" wrapText="1"/>
    </xf>
    <xf numFmtId="169" fontId="15" fillId="2" borderId="22" xfId="1" applyNumberFormat="1" applyFont="1" applyFill="1" applyBorder="1" applyAlignment="1">
      <alignment vertical="center" wrapText="1"/>
    </xf>
    <xf numFmtId="166" fontId="16" fillId="2" borderId="22" xfId="1" applyNumberFormat="1" applyFont="1" applyFill="1" applyBorder="1" applyAlignment="1">
      <alignment horizontal="right" vertical="center"/>
    </xf>
    <xf numFmtId="0" fontId="16" fillId="2" borderId="22" xfId="0" applyFont="1" applyFill="1" applyBorder="1"/>
    <xf numFmtId="166" fontId="16" fillId="2" borderId="22" xfId="1" applyNumberFormat="1" applyFont="1" applyFill="1" applyBorder="1" applyAlignment="1">
      <alignment horizontal="center" vertical="center"/>
    </xf>
    <xf numFmtId="166" fontId="13" fillId="2" borderId="0" xfId="0" applyNumberFormat="1" applyFont="1" applyFill="1"/>
    <xf numFmtId="0" fontId="13" fillId="2" borderId="22" xfId="0" quotePrefix="1" applyFont="1" applyFill="1" applyBorder="1" applyAlignment="1">
      <alignment horizontal="center" vertical="center" wrapText="1"/>
    </xf>
    <xf numFmtId="0" fontId="13" fillId="3" borderId="22" xfId="1" quotePrefix="1" applyNumberFormat="1" applyFont="1" applyFill="1" applyBorder="1" applyAlignment="1" applyProtection="1">
      <alignment horizontal="center" vertical="center" wrapText="1"/>
    </xf>
    <xf numFmtId="166" fontId="17" fillId="2" borderId="22" xfId="1" applyNumberFormat="1" applyFont="1" applyFill="1" applyBorder="1" applyAlignment="1">
      <alignment vertical="center" wrapText="1"/>
    </xf>
    <xf numFmtId="0" fontId="13" fillId="2" borderId="0" xfId="20" applyFont="1" applyFill="1" applyAlignment="1">
      <alignment horizontal="center" vertical="center" wrapText="1"/>
    </xf>
    <xf numFmtId="169" fontId="13" fillId="2" borderId="22" xfId="1" applyNumberFormat="1" applyFont="1" applyFill="1" applyBorder="1" applyAlignment="1">
      <alignment horizontal="center" vertical="center"/>
    </xf>
    <xf numFmtId="0" fontId="13" fillId="2" borderId="22" xfId="23" applyFont="1" applyFill="1" applyBorder="1" applyAlignment="1">
      <alignment horizontal="justify" vertical="center" wrapText="1"/>
    </xf>
    <xf numFmtId="166" fontId="15" fillId="2" borderId="22" xfId="1" applyNumberFormat="1" applyFont="1" applyFill="1" applyBorder="1" applyAlignment="1">
      <alignment vertical="center" wrapText="1"/>
    </xf>
    <xf numFmtId="166" fontId="10" fillId="2" borderId="0" xfId="1" applyNumberFormat="1" applyFont="1" applyFill="1" applyAlignment="1">
      <alignment horizontal="center"/>
    </xf>
    <xf numFmtId="166" fontId="13" fillId="2" borderId="0" xfId="1" applyNumberFormat="1" applyFont="1" applyFill="1" applyAlignment="1">
      <alignment vertical="center"/>
    </xf>
    <xf numFmtId="166" fontId="15" fillId="2" borderId="22" xfId="1" quotePrefix="1" applyNumberFormat="1" applyFont="1" applyFill="1" applyBorder="1" applyAlignment="1">
      <alignment horizontal="center" vertical="center"/>
    </xf>
    <xf numFmtId="166" fontId="10" fillId="2" borderId="22" xfId="1" applyNumberFormat="1" applyFont="1" applyFill="1" applyBorder="1" applyAlignment="1">
      <alignment vertical="center" wrapText="1"/>
    </xf>
    <xf numFmtId="0" fontId="13" fillId="2" borderId="26" xfId="0" applyFont="1" applyFill="1" applyBorder="1"/>
    <xf numFmtId="0" fontId="13" fillId="2" borderId="23" xfId="0" applyFont="1" applyFill="1" applyBorder="1"/>
    <xf numFmtId="166" fontId="13" fillId="3" borderId="22" xfId="1" applyNumberFormat="1" applyFont="1" applyFill="1" applyBorder="1" applyAlignment="1" applyProtection="1">
      <alignment horizontal="right" vertical="center"/>
    </xf>
    <xf numFmtId="169" fontId="10" fillId="2" borderId="0" xfId="1" applyNumberFormat="1" applyFont="1" applyFill="1" applyAlignment="1">
      <alignment horizontal="center"/>
    </xf>
    <xf numFmtId="169" fontId="15" fillId="2" borderId="0" xfId="1" applyNumberFormat="1" applyFont="1" applyFill="1"/>
    <xf numFmtId="169" fontId="13" fillId="2" borderId="0" xfId="1" applyNumberFormat="1" applyFont="1" applyFill="1" applyAlignment="1">
      <alignment vertical="center"/>
    </xf>
    <xf numFmtId="169" fontId="13" fillId="2" borderId="0" xfId="1" applyNumberFormat="1" applyFont="1" applyFill="1"/>
    <xf numFmtId="169" fontId="15" fillId="2" borderId="22" xfId="1" quotePrefix="1" applyNumberFormat="1" applyFont="1" applyFill="1" applyBorder="1" applyAlignment="1">
      <alignment horizontal="center"/>
    </xf>
    <xf numFmtId="169" fontId="15" fillId="2" borderId="22" xfId="1" quotePrefix="1" applyNumberFormat="1" applyFont="1" applyFill="1" applyBorder="1" applyAlignment="1">
      <alignment horizontal="center" vertical="center"/>
    </xf>
    <xf numFmtId="169" fontId="10" fillId="2" borderId="22" xfId="1" applyNumberFormat="1" applyFont="1" applyFill="1" applyBorder="1" applyAlignment="1">
      <alignment vertical="center" wrapText="1"/>
    </xf>
    <xf numFmtId="169" fontId="13" fillId="2" borderId="22" xfId="1" applyNumberFormat="1" applyFont="1" applyFill="1" applyBorder="1"/>
    <xf numFmtId="169" fontId="17" fillId="2" borderId="22" xfId="1" applyNumberFormat="1" applyFont="1" applyFill="1" applyBorder="1" applyAlignment="1">
      <alignment vertical="center"/>
    </xf>
    <xf numFmtId="0" fontId="13" fillId="2" borderId="0" xfId="0" applyFont="1" applyFill="1" applyAlignment="1">
      <alignment vertical="top"/>
    </xf>
    <xf numFmtId="0" fontId="15" fillId="2" borderId="22" xfId="0" applyFont="1" applyFill="1" applyBorder="1" applyAlignment="1">
      <alignment horizontal="center" vertical="top"/>
    </xf>
    <xf numFmtId="38" fontId="46" fillId="2" borderId="22" xfId="15" applyNumberFormat="1" applyFont="1" applyFill="1" applyBorder="1" applyAlignment="1">
      <alignment vertical="top" wrapText="1"/>
    </xf>
    <xf numFmtId="38" fontId="15" fillId="2" borderId="22" xfId="15" applyNumberFormat="1" applyFont="1" applyFill="1" applyBorder="1" applyAlignment="1">
      <alignment vertical="top" wrapText="1"/>
    </xf>
    <xf numFmtId="0" fontId="13" fillId="2" borderId="22" xfId="0" applyFont="1" applyFill="1" applyBorder="1" applyAlignment="1">
      <alignment vertical="top"/>
    </xf>
    <xf numFmtId="166" fontId="15" fillId="2" borderId="22" xfId="1" applyNumberFormat="1" applyFont="1" applyFill="1" applyBorder="1" applyAlignment="1">
      <alignment vertical="top"/>
    </xf>
    <xf numFmtId="0" fontId="17" fillId="2" borderId="22" xfId="0" applyFont="1" applyFill="1" applyBorder="1" applyAlignment="1">
      <alignment vertical="top"/>
    </xf>
    <xf numFmtId="166" fontId="17" fillId="2" borderId="22" xfId="1" applyNumberFormat="1" applyFont="1" applyFill="1" applyBorder="1" applyAlignment="1">
      <alignment horizontal="center" vertical="top"/>
    </xf>
    <xf numFmtId="166" fontId="17" fillId="2" borderId="22" xfId="1" applyNumberFormat="1" applyFont="1" applyFill="1" applyBorder="1" applyAlignment="1">
      <alignment vertical="top"/>
    </xf>
    <xf numFmtId="0" fontId="13" fillId="2" borderId="22" xfId="0" applyFont="1" applyFill="1" applyBorder="1" applyAlignment="1">
      <alignment horizontal="center" vertical="top" wrapText="1"/>
    </xf>
    <xf numFmtId="173" fontId="13" fillId="2" borderId="0" xfId="0" applyNumberFormat="1" applyFont="1" applyFill="1" applyAlignment="1">
      <alignment vertical="top"/>
    </xf>
    <xf numFmtId="169" fontId="15" fillId="2" borderId="22" xfId="1" applyNumberFormat="1" applyFont="1" applyFill="1" applyBorder="1" applyAlignment="1">
      <alignment vertical="top"/>
    </xf>
    <xf numFmtId="0" fontId="16" fillId="2" borderId="0" xfId="0" applyFont="1" applyFill="1" applyAlignment="1">
      <alignment horizontal="center" vertical="center" wrapText="1"/>
    </xf>
    <xf numFmtId="0" fontId="16" fillId="2" borderId="22" xfId="29" applyFont="1" applyFill="1" applyBorder="1" applyAlignment="1">
      <alignment horizontal="center" vertical="center" wrapText="1"/>
    </xf>
    <xf numFmtId="1" fontId="16" fillId="2" borderId="22" xfId="20" applyNumberFormat="1" applyFont="1" applyFill="1" applyBorder="1" applyAlignment="1">
      <alignment horizontal="center" vertical="center" wrapText="1"/>
    </xf>
    <xf numFmtId="0" fontId="16" fillId="2" borderId="22" xfId="9" applyNumberFormat="1" applyFont="1" applyFill="1" applyBorder="1" applyAlignment="1">
      <alignment horizontal="center" vertical="center" wrapText="1"/>
    </xf>
    <xf numFmtId="0" fontId="16" fillId="2" borderId="22" xfId="23" applyFont="1" applyFill="1" applyBorder="1" applyAlignment="1">
      <alignment horizontal="center" vertical="center" wrapText="1"/>
    </xf>
    <xf numFmtId="166" fontId="16" fillId="2" borderId="22" xfId="9" applyNumberFormat="1" applyFont="1" applyFill="1" applyBorder="1" applyAlignment="1">
      <alignment vertical="center" wrapText="1"/>
    </xf>
    <xf numFmtId="169" fontId="16" fillId="2" borderId="22" xfId="1" applyNumberFormat="1" applyFont="1" applyFill="1" applyBorder="1" applyAlignment="1">
      <alignment horizontal="right" vertical="center"/>
    </xf>
    <xf numFmtId="169" fontId="16" fillId="2" borderId="22" xfId="1" applyNumberFormat="1" applyFont="1" applyFill="1" applyBorder="1" applyAlignment="1">
      <alignment vertical="center"/>
    </xf>
    <xf numFmtId="169" fontId="16" fillId="2" borderId="22" xfId="1" applyNumberFormat="1" applyFont="1" applyFill="1" applyBorder="1"/>
    <xf numFmtId="0" fontId="16" fillId="2" borderId="0" xfId="0" applyFont="1" applyFill="1"/>
    <xf numFmtId="0" fontId="16" fillId="2" borderId="22" xfId="0" applyFont="1" applyFill="1" applyBorder="1" applyAlignment="1">
      <alignment horizontal="center" vertical="center"/>
    </xf>
    <xf numFmtId="0" fontId="16" fillId="2" borderId="0" xfId="0" applyFont="1" applyFill="1" applyAlignment="1">
      <alignment horizontal="center" vertical="center"/>
    </xf>
    <xf numFmtId="170" fontId="16" fillId="3" borderId="22" xfId="9" applyNumberFormat="1" applyFont="1" applyFill="1" applyBorder="1" applyAlignment="1" applyProtection="1">
      <alignment horizontal="center" vertical="center" wrapText="1"/>
    </xf>
    <xf numFmtId="169" fontId="17" fillId="2" borderId="22" xfId="1" applyNumberFormat="1" applyFont="1" applyFill="1" applyBorder="1"/>
    <xf numFmtId="0" fontId="17" fillId="2" borderId="0" xfId="0" applyFont="1" applyFill="1" applyAlignment="1">
      <alignment horizontal="center" vertical="center"/>
    </xf>
    <xf numFmtId="3" fontId="13" fillId="2" borderId="22" xfId="38" applyNumberFormat="1" applyFont="1" applyFill="1" applyBorder="1" applyAlignment="1">
      <alignment horizontal="center" vertical="center" wrapText="1"/>
    </xf>
    <xf numFmtId="0" fontId="13" fillId="3" borderId="0" xfId="18" applyFont="1" applyFill="1" applyBorder="1" applyAlignment="1">
      <alignment horizontal="center" vertical="center" wrapText="1"/>
    </xf>
    <xf numFmtId="166" fontId="13" fillId="2" borderId="22" xfId="1" quotePrefix="1" applyNumberFormat="1" applyFont="1" applyFill="1" applyBorder="1" applyAlignment="1">
      <alignment vertical="center"/>
    </xf>
    <xf numFmtId="0" fontId="13" fillId="2" borderId="0" xfId="18" applyFont="1" applyFill="1" applyBorder="1" applyAlignment="1">
      <alignment horizontal="center" vertical="center" wrapText="1"/>
    </xf>
    <xf numFmtId="166" fontId="45" fillId="2" borderId="22" xfId="1" applyNumberFormat="1" applyFont="1" applyFill="1" applyBorder="1" applyAlignment="1">
      <alignment horizontal="center" vertical="center" wrapText="1"/>
    </xf>
    <xf numFmtId="0" fontId="16" fillId="2" borderId="0" xfId="0" applyFont="1" applyFill="1" applyAlignment="1">
      <alignment vertical="center"/>
    </xf>
    <xf numFmtId="38" fontId="16" fillId="2" borderId="22" xfId="15" applyNumberFormat="1" applyFont="1" applyFill="1" applyBorder="1" applyAlignment="1">
      <alignment vertical="center" wrapText="1"/>
    </xf>
    <xf numFmtId="173" fontId="16" fillId="2" borderId="0" xfId="0" applyNumberFormat="1" applyFont="1" applyFill="1"/>
    <xf numFmtId="3" fontId="56" fillId="3" borderId="22" xfId="18" applyNumberFormat="1" applyFont="1" applyFill="1" applyBorder="1" applyAlignment="1">
      <alignment horizontal="center" vertical="center" wrapText="1"/>
    </xf>
    <xf numFmtId="3" fontId="17" fillId="2" borderId="22" xfId="39" applyNumberFormat="1" applyFont="1" applyFill="1" applyBorder="1" applyAlignment="1">
      <alignment horizontal="center" vertical="center" wrapText="1"/>
    </xf>
    <xf numFmtId="3" fontId="17" fillId="2" borderId="22" xfId="41" applyNumberFormat="1" applyFont="1" applyFill="1" applyBorder="1" applyAlignment="1">
      <alignment horizontal="right" vertical="center"/>
    </xf>
    <xf numFmtId="0" fontId="17" fillId="2" borderId="22" xfId="21" applyNumberFormat="1" applyFont="1" applyFill="1" applyBorder="1" applyAlignment="1">
      <alignment horizontal="center" vertical="center" wrapText="1"/>
    </xf>
    <xf numFmtId="0" fontId="16" fillId="2" borderId="22" xfId="18" applyFont="1" applyFill="1" applyBorder="1" applyAlignment="1">
      <alignment horizontal="center" vertical="center" wrapText="1"/>
    </xf>
    <xf numFmtId="166" fontId="16" fillId="2" borderId="22" xfId="1" applyNumberFormat="1" applyFont="1" applyFill="1" applyBorder="1" applyAlignment="1" applyProtection="1">
      <alignment horizontal="right" vertical="center" wrapText="1"/>
    </xf>
    <xf numFmtId="0" fontId="13" fillId="2" borderId="22" xfId="0" applyFont="1" applyFill="1" applyBorder="1" applyAlignment="1">
      <alignment wrapText="1"/>
    </xf>
    <xf numFmtId="0" fontId="13" fillId="2" borderId="0" xfId="0" quotePrefix="1" applyFont="1" applyFill="1" applyAlignment="1">
      <alignment horizontal="center" vertical="center" wrapText="1"/>
    </xf>
    <xf numFmtId="0" fontId="57" fillId="2" borderId="22" xfId="0" applyFont="1" applyFill="1" applyBorder="1" applyAlignment="1">
      <alignment horizontal="center" vertical="center"/>
    </xf>
    <xf numFmtId="169" fontId="57" fillId="2" borderId="22" xfId="1" applyNumberFormat="1" applyFont="1" applyFill="1" applyBorder="1" applyAlignment="1">
      <alignment vertical="center"/>
    </xf>
    <xf numFmtId="0" fontId="58" fillId="2" borderId="0" xfId="0" applyFont="1" applyFill="1"/>
    <xf numFmtId="0" fontId="58" fillId="2" borderId="0" xfId="0" applyFont="1" applyFill="1" applyAlignment="1">
      <alignment horizontal="center" vertical="center"/>
    </xf>
    <xf numFmtId="0" fontId="58" fillId="2" borderId="0" xfId="0" applyFont="1" applyFill="1" applyAlignment="1">
      <alignment vertical="center"/>
    </xf>
    <xf numFmtId="38" fontId="57" fillId="2" borderId="22" xfId="15" applyNumberFormat="1" applyFont="1" applyFill="1" applyBorder="1" applyAlignment="1">
      <alignment vertical="center" wrapText="1"/>
    </xf>
    <xf numFmtId="0" fontId="58" fillId="2" borderId="22" xfId="0" applyFont="1" applyFill="1" applyBorder="1" applyAlignment="1">
      <alignment horizontal="center" vertical="center" wrapText="1"/>
    </xf>
    <xf numFmtId="0" fontId="58" fillId="2" borderId="22" xfId="0" applyFont="1" applyFill="1" applyBorder="1"/>
    <xf numFmtId="166" fontId="58" fillId="2" borderId="22" xfId="1" applyNumberFormat="1" applyFont="1" applyFill="1" applyBorder="1" applyAlignment="1">
      <alignment horizontal="center" vertical="center"/>
    </xf>
    <xf numFmtId="166" fontId="58" fillId="2" borderId="22" xfId="1" applyNumberFormat="1" applyFont="1" applyFill="1" applyBorder="1"/>
    <xf numFmtId="173" fontId="58" fillId="2" borderId="0" xfId="0" applyNumberFormat="1" applyFont="1" applyFill="1"/>
    <xf numFmtId="0" fontId="59" fillId="2" borderId="0" xfId="0" applyFont="1" applyFill="1" applyAlignment="1">
      <alignment vertical="center" wrapText="1"/>
    </xf>
    <xf numFmtId="0" fontId="59" fillId="2" borderId="22" xfId="0" applyFont="1" applyFill="1" applyBorder="1" applyAlignment="1">
      <alignment horizontal="center" vertical="center" wrapText="1"/>
    </xf>
    <xf numFmtId="166" fontId="59" fillId="2" borderId="22" xfId="1" applyNumberFormat="1" applyFont="1" applyFill="1" applyBorder="1" applyAlignment="1">
      <alignment vertical="center" wrapText="1"/>
    </xf>
    <xf numFmtId="166" fontId="59" fillId="2" borderId="22" xfId="1" applyNumberFormat="1" applyFont="1" applyFill="1" applyBorder="1" applyAlignment="1">
      <alignment vertical="center"/>
    </xf>
    <xf numFmtId="166" fontId="59" fillId="2" borderId="22" xfId="1" applyNumberFormat="1" applyFont="1" applyFill="1" applyBorder="1" applyAlignment="1">
      <alignment horizontal="right" vertical="center"/>
    </xf>
    <xf numFmtId="0" fontId="59" fillId="2" borderId="22" xfId="0" applyFont="1" applyFill="1" applyBorder="1"/>
    <xf numFmtId="166" fontId="59" fillId="2" borderId="22" xfId="1" applyNumberFormat="1" applyFont="1" applyFill="1" applyBorder="1" applyAlignment="1">
      <alignment horizontal="center" vertical="center"/>
    </xf>
    <xf numFmtId="0" fontId="59" fillId="2" borderId="0" xfId="0" applyFont="1" applyFill="1"/>
    <xf numFmtId="0" fontId="59" fillId="2" borderId="22" xfId="27" applyFont="1" applyFill="1" applyBorder="1" applyAlignment="1">
      <alignment horizontal="center" vertical="center" wrapText="1"/>
    </xf>
    <xf numFmtId="0" fontId="16" fillId="2" borderId="22" xfId="1" applyNumberFormat="1" applyFont="1" applyFill="1" applyBorder="1" applyAlignment="1">
      <alignment horizontal="center" vertical="center" wrapText="1"/>
    </xf>
    <xf numFmtId="0" fontId="16" fillId="2" borderId="22" xfId="20" applyFont="1" applyFill="1" applyBorder="1" applyAlignment="1">
      <alignment horizontal="center" vertical="center" wrapText="1"/>
    </xf>
    <xf numFmtId="166" fontId="16" fillId="2" borderId="22" xfId="1" applyNumberFormat="1" applyFont="1" applyFill="1" applyBorder="1" applyAlignment="1">
      <alignment horizontal="right" vertical="center" wrapText="1"/>
    </xf>
    <xf numFmtId="169" fontId="16" fillId="2" borderId="22" xfId="1" applyNumberFormat="1" applyFont="1" applyFill="1" applyBorder="1" applyAlignment="1">
      <alignment horizontal="center" vertical="center" wrapText="1"/>
    </xf>
    <xf numFmtId="0" fontId="16" fillId="2" borderId="22" xfId="0" quotePrefix="1" applyFont="1" applyFill="1" applyBorder="1" applyAlignment="1">
      <alignment horizontal="center" vertical="center" wrapText="1"/>
    </xf>
    <xf numFmtId="3" fontId="17" fillId="2" borderId="22" xfId="8" applyNumberFormat="1" applyFont="1" applyFill="1" applyBorder="1" applyAlignment="1">
      <alignment vertical="center" wrapText="1"/>
    </xf>
    <xf numFmtId="0" fontId="9" fillId="2" borderId="22" xfId="8" applyFont="1" applyFill="1" applyBorder="1" applyAlignment="1">
      <alignment horizontal="center" vertical="center" wrapText="1"/>
    </xf>
    <xf numFmtId="3" fontId="9" fillId="2" borderId="22" xfId="8" applyNumberFormat="1" applyFont="1" applyFill="1" applyBorder="1" applyAlignment="1">
      <alignment vertical="center" wrapText="1"/>
    </xf>
    <xf numFmtId="0" fontId="17" fillId="2" borderId="22" xfId="8" applyFont="1" applyFill="1" applyBorder="1" applyAlignment="1">
      <alignment horizontal="center" vertical="center" wrapText="1"/>
    </xf>
    <xf numFmtId="169" fontId="60" fillId="2" borderId="22" xfId="1" applyNumberFormat="1" applyFont="1" applyFill="1" applyBorder="1" applyAlignment="1">
      <alignment vertical="center"/>
    </xf>
    <xf numFmtId="166" fontId="13" fillId="2" borderId="22" xfId="1" quotePrefix="1" applyNumberFormat="1" applyFont="1" applyFill="1" applyBorder="1" applyAlignment="1">
      <alignment horizontal="right" vertical="center"/>
    </xf>
    <xf numFmtId="0" fontId="47" fillId="2" borderId="26" xfId="0" applyFont="1" applyFill="1" applyBorder="1"/>
    <xf numFmtId="0" fontId="47" fillId="2" borderId="0" xfId="0" applyFont="1" applyFill="1" applyAlignment="1">
      <alignment horizontal="center" vertical="center" wrapText="1"/>
    </xf>
    <xf numFmtId="0" fontId="47" fillId="2" borderId="0" xfId="20" applyFont="1" applyFill="1" applyAlignment="1">
      <alignment horizontal="center" vertical="center" wrapText="1"/>
    </xf>
    <xf numFmtId="0" fontId="47" fillId="2" borderId="23" xfId="0" applyFont="1" applyFill="1" applyBorder="1"/>
    <xf numFmtId="174" fontId="47" fillId="2" borderId="0" xfId="0" applyNumberFormat="1" applyFont="1" applyFill="1" applyAlignment="1">
      <alignment vertical="center"/>
    </xf>
    <xf numFmtId="0" fontId="16" fillId="2" borderId="22" xfId="0" applyFont="1" applyFill="1" applyBorder="1" applyAlignment="1">
      <alignment horizontal="center"/>
    </xf>
    <xf numFmtId="43" fontId="16" fillId="2" borderId="22" xfId="1" applyFont="1" applyFill="1" applyBorder="1" applyAlignment="1">
      <alignment vertical="center"/>
    </xf>
    <xf numFmtId="0" fontId="16" fillId="2" borderId="22" xfId="0" applyFont="1" applyFill="1" applyBorder="1" applyAlignment="1">
      <alignment vertical="center"/>
    </xf>
    <xf numFmtId="0" fontId="17" fillId="2" borderId="22" xfId="0" applyFont="1" applyFill="1" applyBorder="1" applyAlignment="1">
      <alignment horizontal="center" vertical="center"/>
    </xf>
    <xf numFmtId="0" fontId="27" fillId="2" borderId="0" xfId="0" applyFont="1" applyFill="1" applyAlignment="1">
      <alignment horizontal="center" vertical="center"/>
    </xf>
    <xf numFmtId="166" fontId="59" fillId="2" borderId="0" xfId="1" applyNumberFormat="1" applyFont="1" applyFill="1" applyAlignment="1">
      <alignment vertical="center"/>
    </xf>
    <xf numFmtId="166" fontId="61" fillId="2" borderId="22" xfId="1" applyNumberFormat="1" applyFont="1" applyFill="1" applyBorder="1" applyAlignment="1">
      <alignment horizontal="center" vertical="center" wrapText="1"/>
    </xf>
    <xf numFmtId="3" fontId="61" fillId="2" borderId="22" xfId="0" quotePrefix="1" applyNumberFormat="1" applyFont="1" applyFill="1" applyBorder="1" applyAlignment="1">
      <alignment horizontal="center" vertical="center" wrapText="1"/>
    </xf>
    <xf numFmtId="166" fontId="61" fillId="2" borderId="22" xfId="1" quotePrefix="1" applyNumberFormat="1" applyFont="1" applyFill="1" applyBorder="1" applyAlignment="1">
      <alignment horizontal="center" vertical="center"/>
    </xf>
    <xf numFmtId="3" fontId="61" fillId="2" borderId="22" xfId="0" applyNumberFormat="1" applyFont="1" applyFill="1" applyBorder="1" applyAlignment="1">
      <alignment vertical="center" wrapText="1"/>
    </xf>
    <xf numFmtId="166" fontId="61" fillId="2" borderId="22" xfId="1" applyNumberFormat="1" applyFont="1" applyFill="1" applyBorder="1" applyAlignment="1">
      <alignment vertical="center" wrapText="1"/>
    </xf>
    <xf numFmtId="3" fontId="27" fillId="2" borderId="22" xfId="0" applyNumberFormat="1" applyFont="1" applyFill="1" applyBorder="1" applyAlignment="1">
      <alignment vertical="center" wrapText="1"/>
    </xf>
    <xf numFmtId="166" fontId="27" fillId="2" borderId="22" xfId="1" applyNumberFormat="1" applyFont="1" applyFill="1" applyBorder="1" applyAlignment="1">
      <alignment vertical="center" wrapText="1"/>
    </xf>
    <xf numFmtId="0" fontId="59" fillId="2" borderId="22" xfId="0" applyFont="1" applyFill="1" applyBorder="1" applyAlignment="1">
      <alignment vertical="top"/>
    </xf>
    <xf numFmtId="166" fontId="61" fillId="2" borderId="22" xfId="1" applyNumberFormat="1" applyFont="1" applyFill="1" applyBorder="1" applyAlignment="1">
      <alignment vertical="top"/>
    </xf>
    <xf numFmtId="166" fontId="61" fillId="2" borderId="22" xfId="1" applyNumberFormat="1" applyFont="1" applyFill="1" applyBorder="1" applyAlignment="1">
      <alignment vertical="center"/>
    </xf>
    <xf numFmtId="0" fontId="61" fillId="2" borderId="22" xfId="0" applyFont="1" applyFill="1" applyBorder="1"/>
    <xf numFmtId="3" fontId="59" fillId="2" borderId="14" xfId="0" applyNumberFormat="1" applyFont="1" applyFill="1" applyBorder="1" applyAlignment="1">
      <alignment horizontal="center" vertical="center" wrapText="1"/>
    </xf>
    <xf numFmtId="0" fontId="61" fillId="2" borderId="22" xfId="0" applyFont="1" applyFill="1" applyBorder="1" applyAlignment="1">
      <alignment horizontal="center" vertical="center" wrapText="1"/>
    </xf>
    <xf numFmtId="166" fontId="61" fillId="2" borderId="22" xfId="1" applyNumberFormat="1" applyFont="1" applyFill="1" applyBorder="1" applyAlignment="1">
      <alignment horizontal="right" vertical="center"/>
    </xf>
    <xf numFmtId="169" fontId="27" fillId="2" borderId="0" xfId="0" applyNumberFormat="1" applyFont="1" applyFill="1" applyAlignment="1">
      <alignment horizontal="center" vertical="center"/>
    </xf>
    <xf numFmtId="0" fontId="16" fillId="2" borderId="22" xfId="0" quotePrefix="1" applyFont="1" applyFill="1" applyBorder="1" applyAlignment="1">
      <alignment horizontal="center" vertical="center"/>
    </xf>
    <xf numFmtId="0" fontId="13" fillId="2" borderId="22" xfId="7" quotePrefix="1" applyFont="1" applyFill="1" applyBorder="1" applyAlignment="1">
      <alignment horizontal="center" vertical="center" wrapText="1"/>
    </xf>
    <xf numFmtId="3" fontId="10" fillId="2" borderId="14" xfId="0" applyNumberFormat="1" applyFont="1" applyFill="1" applyBorder="1" applyAlignment="1">
      <alignment horizontal="right" vertical="center" wrapText="1"/>
    </xf>
    <xf numFmtId="0" fontId="13" fillId="2" borderId="0" xfId="0" applyFont="1" applyFill="1" applyAlignment="1">
      <alignment horizontal="right" vertical="center"/>
    </xf>
    <xf numFmtId="0" fontId="16" fillId="2" borderId="14" xfId="0" applyFont="1" applyFill="1" applyBorder="1" applyAlignment="1">
      <alignment horizontal="right" vertical="center"/>
    </xf>
    <xf numFmtId="0" fontId="22" fillId="2" borderId="14" xfId="0" applyFont="1" applyFill="1" applyBorder="1" applyAlignment="1">
      <alignment horizontal="right" vertical="center"/>
    </xf>
    <xf numFmtId="0" fontId="13" fillId="2" borderId="14" xfId="0" applyFont="1" applyFill="1" applyBorder="1" applyAlignment="1">
      <alignment horizontal="right" vertical="center"/>
    </xf>
    <xf numFmtId="0" fontId="17" fillId="2" borderId="14" xfId="0" applyFont="1" applyFill="1" applyBorder="1" applyAlignment="1">
      <alignment horizontal="right" vertical="center"/>
    </xf>
    <xf numFmtId="169" fontId="15" fillId="2" borderId="14" xfId="1" quotePrefix="1" applyNumberFormat="1" applyFont="1" applyFill="1" applyBorder="1" applyAlignment="1">
      <alignment horizontal="center"/>
    </xf>
    <xf numFmtId="169" fontId="15" fillId="2" borderId="14" xfId="1" applyNumberFormat="1" applyFont="1" applyFill="1" applyBorder="1" applyAlignment="1">
      <alignment vertical="center" wrapText="1"/>
    </xf>
    <xf numFmtId="169" fontId="10" fillId="2" borderId="14" xfId="1" applyNumberFormat="1" applyFont="1" applyFill="1" applyBorder="1" applyAlignment="1">
      <alignment vertical="center" wrapText="1"/>
    </xf>
    <xf numFmtId="169" fontId="47" fillId="2" borderId="22" xfId="1" applyNumberFormat="1" applyFont="1" applyFill="1" applyBorder="1"/>
    <xf numFmtId="174" fontId="29" fillId="2" borderId="22" xfId="0" applyNumberFormat="1" applyFont="1" applyFill="1" applyBorder="1" applyAlignment="1">
      <alignment vertical="center"/>
    </xf>
    <xf numFmtId="169" fontId="29" fillId="2" borderId="22" xfId="1" applyNumberFormat="1" applyFont="1" applyFill="1" applyBorder="1" applyAlignment="1">
      <alignment horizontal="right" vertical="center" wrapText="1"/>
    </xf>
    <xf numFmtId="169" fontId="30" fillId="2" borderId="22" xfId="1" applyNumberFormat="1" applyFont="1" applyFill="1" applyBorder="1" applyAlignment="1">
      <alignment vertical="center"/>
    </xf>
    <xf numFmtId="169" fontId="29" fillId="2" borderId="22" xfId="1" applyNumberFormat="1" applyFont="1" applyFill="1" applyBorder="1" applyAlignment="1">
      <alignment horizontal="left" vertical="center" indent="3"/>
    </xf>
    <xf numFmtId="0" fontId="29" fillId="2" borderId="22" xfId="0" applyFont="1" applyFill="1" applyBorder="1"/>
    <xf numFmtId="0" fontId="64" fillId="2" borderId="22" xfId="0" applyFont="1" applyFill="1" applyBorder="1" applyAlignment="1">
      <alignment vertical="center"/>
    </xf>
    <xf numFmtId="43" fontId="64" fillId="2" borderId="22" xfId="1" applyFont="1" applyFill="1" applyBorder="1" applyAlignment="1">
      <alignment vertical="center"/>
    </xf>
    <xf numFmtId="169" fontId="29" fillId="2" borderId="22" xfId="1" applyNumberFormat="1" applyFont="1" applyFill="1" applyBorder="1" applyAlignment="1">
      <alignment horizontal="right" vertical="center"/>
    </xf>
    <xf numFmtId="0" fontId="64" fillId="2" borderId="22" xfId="0" applyFont="1" applyFill="1" applyBorder="1"/>
    <xf numFmtId="43" fontId="29" fillId="2" borderId="22" xfId="1" applyFont="1" applyFill="1" applyBorder="1" applyAlignment="1">
      <alignment vertical="center"/>
    </xf>
    <xf numFmtId="169" fontId="29" fillId="3" borderId="22" xfId="1" applyNumberFormat="1" applyFont="1" applyFill="1" applyBorder="1" applyAlignment="1" applyProtection="1">
      <alignment horizontal="right" vertical="center"/>
    </xf>
    <xf numFmtId="169" fontId="29" fillId="2" borderId="22" xfId="1" applyNumberFormat="1" applyFont="1" applyFill="1" applyBorder="1" applyAlignment="1" applyProtection="1">
      <alignment horizontal="right" vertical="center"/>
    </xf>
    <xf numFmtId="166" fontId="29" fillId="2" borderId="22" xfId="1" applyNumberFormat="1" applyFont="1" applyFill="1" applyBorder="1" applyAlignment="1">
      <alignment horizontal="right" vertical="center"/>
    </xf>
    <xf numFmtId="169" fontId="30" fillId="2" borderId="22" xfId="1" applyNumberFormat="1" applyFont="1" applyFill="1" applyBorder="1" applyAlignment="1">
      <alignment horizontal="center" vertical="center"/>
    </xf>
    <xf numFmtId="49" fontId="13" fillId="2" borderId="22" xfId="15" applyNumberFormat="1" applyFont="1" applyFill="1" applyBorder="1" applyAlignment="1">
      <alignment vertical="center" wrapText="1"/>
    </xf>
    <xf numFmtId="0" fontId="13" fillId="2" borderId="22" xfId="0" quotePrefix="1" applyFont="1" applyFill="1" applyBorder="1" applyAlignment="1">
      <alignment horizontal="center" vertical="center"/>
    </xf>
    <xf numFmtId="1" fontId="13" fillId="2" borderId="22" xfId="0" applyNumberFormat="1" applyFont="1" applyFill="1" applyBorder="1" applyAlignment="1">
      <alignment horizontal="center" vertical="center"/>
    </xf>
    <xf numFmtId="3" fontId="13" fillId="2" borderId="22" xfId="48" applyNumberFormat="1" applyFont="1" applyFill="1" applyBorder="1" applyAlignment="1">
      <alignment horizontal="center" vertical="center" wrapText="1"/>
    </xf>
    <xf numFmtId="3" fontId="13" fillId="2" borderId="22" xfId="21" quotePrefix="1" applyNumberFormat="1" applyFont="1" applyFill="1" applyBorder="1" applyAlignment="1">
      <alignment horizontal="center" vertical="center" wrapText="1"/>
    </xf>
    <xf numFmtId="3" fontId="13" fillId="2" borderId="22" xfId="36" applyNumberFormat="1" applyFont="1" applyFill="1" applyBorder="1" applyAlignment="1">
      <alignment horizontal="center" vertical="center" wrapText="1"/>
    </xf>
    <xf numFmtId="49" fontId="13" fillId="2" borderId="22" xfId="0" applyNumberFormat="1" applyFont="1" applyFill="1" applyBorder="1" applyAlignment="1">
      <alignment vertical="center" wrapText="1"/>
    </xf>
    <xf numFmtId="1" fontId="13" fillId="2" borderId="22" xfId="18" applyNumberFormat="1" applyFont="1" applyFill="1" applyBorder="1" applyAlignment="1">
      <alignment horizontal="center" vertical="center" wrapText="1"/>
    </xf>
    <xf numFmtId="0" fontId="10" fillId="2" borderId="0" xfId="0" applyFont="1" applyFill="1" applyAlignment="1">
      <alignment horizontal="center" vertical="center"/>
    </xf>
    <xf numFmtId="0" fontId="58" fillId="2" borderId="22" xfId="0" applyFont="1" applyFill="1" applyBorder="1" applyAlignment="1">
      <alignment horizontal="center" vertical="center"/>
    </xf>
    <xf numFmtId="0" fontId="13" fillId="2" borderId="13" xfId="0" applyFont="1" applyFill="1" applyBorder="1" applyAlignment="1">
      <alignment horizontal="center" vertical="center"/>
    </xf>
    <xf numFmtId="0" fontId="9" fillId="2" borderId="22" xfId="0" quotePrefix="1" applyFont="1" applyFill="1" applyBorder="1" applyAlignment="1">
      <alignment horizontal="center" vertical="center" wrapText="1"/>
    </xf>
    <xf numFmtId="169" fontId="15" fillId="2" borderId="22" xfId="1" applyNumberFormat="1" applyFont="1" applyFill="1" applyBorder="1" applyAlignment="1">
      <alignment vertical="center"/>
    </xf>
    <xf numFmtId="3" fontId="13" fillId="2" borderId="22" xfId="41" applyNumberFormat="1" applyFont="1" applyFill="1" applyBorder="1" applyAlignment="1">
      <alignment horizontal="center" vertical="center"/>
    </xf>
    <xf numFmtId="3" fontId="5" fillId="2" borderId="0" xfId="3" applyNumberFormat="1" applyFont="1" applyFill="1"/>
    <xf numFmtId="3" fontId="17" fillId="2" borderId="0" xfId="0" applyNumberFormat="1" applyFont="1" applyFill="1"/>
    <xf numFmtId="0" fontId="33" fillId="2" borderId="0" xfId="0" applyFont="1" applyFill="1"/>
    <xf numFmtId="0" fontId="8" fillId="2" borderId="22" xfId="0" applyFont="1" applyFill="1" applyBorder="1" applyAlignment="1">
      <alignment horizontal="center" vertical="center" wrapText="1"/>
    </xf>
    <xf numFmtId="166" fontId="8" fillId="2" borderId="22" xfId="1" applyNumberFormat="1" applyFont="1" applyFill="1" applyBorder="1" applyAlignment="1">
      <alignment horizontal="center" vertical="center"/>
    </xf>
    <xf numFmtId="166" fontId="13" fillId="0" borderId="22" xfId="1" applyNumberFormat="1" applyFont="1" applyFill="1" applyBorder="1" applyAlignment="1">
      <alignment vertical="center"/>
    </xf>
    <xf numFmtId="0" fontId="65" fillId="2" borderId="22"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16" fillId="2" borderId="22" xfId="0" applyFont="1" applyFill="1" applyBorder="1" applyAlignment="1">
      <alignment horizontal="center" vertical="center" wrapText="1"/>
    </xf>
    <xf numFmtId="166" fontId="16" fillId="2" borderId="14" xfId="1" applyNumberFormat="1" applyFont="1" applyFill="1" applyBorder="1" applyAlignment="1">
      <alignment horizontal="center" vertical="center" wrapText="1"/>
    </xf>
    <xf numFmtId="3" fontId="15" fillId="2" borderId="14" xfId="0" applyNumberFormat="1" applyFont="1" applyFill="1" applyBorder="1" applyAlignment="1">
      <alignment horizontal="right" vertical="center" wrapText="1"/>
    </xf>
    <xf numFmtId="176" fontId="49" fillId="2" borderId="22" xfId="0" applyNumberFormat="1" applyFont="1" applyFill="1" applyBorder="1" applyAlignment="1">
      <alignment horizontal="center" vertical="center" wrapText="1"/>
    </xf>
    <xf numFmtId="166" fontId="50" fillId="2" borderId="22" xfId="0" applyNumberFormat="1" applyFont="1" applyFill="1" applyBorder="1" applyAlignment="1">
      <alignment horizontal="center" vertical="center" wrapText="1"/>
    </xf>
    <xf numFmtId="176" fontId="50" fillId="2" borderId="22" xfId="13" applyNumberFormat="1" applyFont="1" applyFill="1" applyBorder="1" applyAlignment="1">
      <alignment horizontal="right" vertical="center" wrapText="1"/>
    </xf>
    <xf numFmtId="176" fontId="50" fillId="0" borderId="22" xfId="13" applyNumberFormat="1" applyFont="1" applyBorder="1" applyAlignment="1">
      <alignment horizontal="right" vertical="center" wrapText="1"/>
    </xf>
    <xf numFmtId="0" fontId="13" fillId="2" borderId="22" xfId="0" applyFont="1" applyFill="1" applyBorder="1" applyAlignment="1">
      <alignment horizontal="center" wrapText="1"/>
    </xf>
    <xf numFmtId="3" fontId="17" fillId="2" borderId="14" xfId="41" applyNumberFormat="1" applyFont="1" applyFill="1" applyBorder="1" applyAlignment="1">
      <alignment horizontal="right" vertical="center"/>
    </xf>
    <xf numFmtId="3" fontId="13" fillId="2" borderId="14" xfId="41" applyNumberFormat="1" applyFont="1" applyFill="1" applyBorder="1" applyAlignment="1">
      <alignment horizontal="center" vertical="center"/>
    </xf>
    <xf numFmtId="3" fontId="13" fillId="2" borderId="0" xfId="38" applyNumberFormat="1" applyFont="1" applyFill="1" applyAlignment="1">
      <alignment horizontal="center" vertical="center" wrapText="1"/>
    </xf>
    <xf numFmtId="3" fontId="15" fillId="2" borderId="22" xfId="0" quotePrefix="1" applyNumberFormat="1" applyFont="1" applyFill="1" applyBorder="1" applyAlignment="1">
      <alignment horizontal="center" vertical="center"/>
    </xf>
    <xf numFmtId="3" fontId="10" fillId="2" borderId="22" xfId="0" applyNumberFormat="1" applyFont="1" applyFill="1" applyBorder="1" applyAlignment="1">
      <alignment horizontal="center" vertical="center" wrapText="1"/>
    </xf>
    <xf numFmtId="174" fontId="13" fillId="2" borderId="22" xfId="0" applyNumberFormat="1" applyFont="1" applyFill="1" applyBorder="1" applyAlignment="1">
      <alignment horizontal="center" vertical="center"/>
    </xf>
    <xf numFmtId="164" fontId="13" fillId="2" borderId="22" xfId="32" applyFont="1" applyFill="1" applyBorder="1" applyAlignment="1">
      <alignment horizontal="center" vertical="center" wrapText="1"/>
    </xf>
    <xf numFmtId="0" fontId="57" fillId="2" borderId="0" xfId="0" applyFont="1" applyFill="1" applyAlignment="1">
      <alignment horizontal="center" vertical="center" wrapText="1"/>
    </xf>
    <xf numFmtId="0" fontId="57" fillId="2" borderId="22" xfId="23" applyFont="1" applyFill="1" applyBorder="1" applyAlignment="1">
      <alignment horizontal="justify" vertical="center" wrapText="1"/>
    </xf>
    <xf numFmtId="0" fontId="57" fillId="2" borderId="22" xfId="29" applyFont="1" applyFill="1" applyBorder="1" applyAlignment="1">
      <alignment horizontal="center" vertical="center" wrapText="1"/>
    </xf>
    <xf numFmtId="0" fontId="57" fillId="2" borderId="22" xfId="0" applyFont="1" applyFill="1" applyBorder="1" applyAlignment="1">
      <alignment horizontal="center" vertical="center" wrapText="1"/>
    </xf>
    <xf numFmtId="0" fontId="57" fillId="2" borderId="22" xfId="0" applyFont="1" applyFill="1" applyBorder="1"/>
    <xf numFmtId="1" fontId="57" fillId="2" borderId="22" xfId="20" applyNumberFormat="1" applyFont="1" applyFill="1" applyBorder="1" applyAlignment="1">
      <alignment horizontal="center" vertical="center" wrapText="1"/>
    </xf>
    <xf numFmtId="0" fontId="57" fillId="2" borderId="22" xfId="9" applyNumberFormat="1" applyFont="1" applyFill="1" applyBorder="1" applyAlignment="1">
      <alignment horizontal="center" vertical="center" wrapText="1"/>
    </xf>
    <xf numFmtId="0" fontId="57" fillId="2" borderId="22" xfId="23" applyFont="1" applyFill="1" applyBorder="1" applyAlignment="1">
      <alignment horizontal="center" vertical="center" wrapText="1"/>
    </xf>
    <xf numFmtId="166" fontId="57" fillId="2" borderId="22" xfId="1" applyNumberFormat="1" applyFont="1" applyFill="1" applyBorder="1" applyAlignment="1">
      <alignment vertical="center"/>
    </xf>
    <xf numFmtId="166" fontId="57" fillId="2" borderId="22" xfId="9" applyNumberFormat="1" applyFont="1" applyFill="1" applyBorder="1" applyAlignment="1">
      <alignment vertical="center" wrapText="1"/>
    </xf>
    <xf numFmtId="166" fontId="57" fillId="2" borderId="22" xfId="1" applyNumberFormat="1" applyFont="1" applyFill="1" applyBorder="1" applyAlignment="1">
      <alignment vertical="center" wrapText="1"/>
    </xf>
    <xf numFmtId="166" fontId="57" fillId="2" borderId="22" xfId="1" applyNumberFormat="1" applyFont="1" applyFill="1" applyBorder="1" applyAlignment="1">
      <alignment horizontal="center" vertical="center"/>
    </xf>
    <xf numFmtId="0" fontId="57" fillId="2" borderId="0" xfId="0" applyFont="1" applyFill="1"/>
    <xf numFmtId="166" fontId="13" fillId="2" borderId="22" xfId="43" applyNumberFormat="1" applyFont="1" applyFill="1" applyBorder="1" applyAlignment="1">
      <alignment horizontal="right" vertical="center" wrapText="1"/>
    </xf>
    <xf numFmtId="174" fontId="13" fillId="2" borderId="0" xfId="0" applyNumberFormat="1" applyFont="1" applyFill="1" applyAlignment="1">
      <alignment vertical="center"/>
    </xf>
    <xf numFmtId="166" fontId="15" fillId="2" borderId="22" xfId="1" quotePrefix="1" applyNumberFormat="1" applyFont="1" applyFill="1" applyBorder="1" applyAlignment="1">
      <alignment horizontal="center"/>
    </xf>
    <xf numFmtId="166" fontId="15" fillId="2" borderId="22" xfId="1" applyNumberFormat="1" applyFont="1" applyFill="1" applyBorder="1" applyAlignment="1">
      <alignment horizontal="center" vertical="center"/>
    </xf>
    <xf numFmtId="166" fontId="53" fillId="2" borderId="22" xfId="1" applyNumberFormat="1" applyFont="1" applyFill="1" applyBorder="1" applyAlignment="1">
      <alignment horizontal="center" vertical="center" wrapText="1"/>
    </xf>
    <xf numFmtId="169" fontId="67" fillId="2" borderId="22" xfId="1" applyNumberFormat="1" applyFont="1" applyFill="1" applyBorder="1"/>
    <xf numFmtId="166" fontId="55" fillId="2" borderId="0" xfId="3" applyNumberFormat="1" applyFont="1" applyFill="1"/>
    <xf numFmtId="41" fontId="52" fillId="2" borderId="15" xfId="2" applyFont="1" applyFill="1" applyBorder="1" applyAlignment="1">
      <alignment vertical="center"/>
    </xf>
    <xf numFmtId="166" fontId="53" fillId="2" borderId="22" xfId="4" applyNumberFormat="1" applyFont="1" applyFill="1" applyBorder="1" applyAlignment="1">
      <alignment horizontal="left" vertical="center" wrapText="1"/>
    </xf>
    <xf numFmtId="166" fontId="52" fillId="2" borderId="22" xfId="1" applyNumberFormat="1" applyFont="1" applyFill="1" applyBorder="1" applyAlignment="1">
      <alignment horizontal="center" vertical="center" wrapText="1"/>
    </xf>
    <xf numFmtId="43" fontId="17" fillId="2" borderId="22" xfId="1" applyFont="1" applyFill="1" applyBorder="1" applyAlignment="1">
      <alignment vertical="center"/>
    </xf>
    <xf numFmtId="169" fontId="13" fillId="2" borderId="22" xfId="1" applyNumberFormat="1" applyFont="1" applyFill="1" applyBorder="1" applyAlignment="1">
      <alignment horizontal="left" vertical="center"/>
    </xf>
    <xf numFmtId="3" fontId="13" fillId="2" borderId="22" xfId="0" applyNumberFormat="1" applyFont="1" applyFill="1" applyBorder="1" applyAlignment="1">
      <alignment vertical="center"/>
    </xf>
    <xf numFmtId="169" fontId="13" fillId="2" borderId="22" xfId="1" applyNumberFormat="1" applyFont="1" applyFill="1" applyBorder="1" applyAlignment="1" applyProtection="1">
      <alignment horizontal="right" vertical="center"/>
    </xf>
    <xf numFmtId="169" fontId="17" fillId="2" borderId="22" xfId="1" applyNumberFormat="1" applyFont="1" applyFill="1" applyBorder="1" applyAlignment="1">
      <alignment horizontal="center" vertical="center"/>
    </xf>
    <xf numFmtId="177" fontId="15" fillId="2" borderId="22" xfId="15" applyNumberFormat="1" applyFont="1" applyFill="1" applyBorder="1" applyAlignment="1">
      <alignment vertical="center" wrapText="1"/>
    </xf>
    <xf numFmtId="177" fontId="16" fillId="2" borderId="22" xfId="15" applyNumberFormat="1" applyFont="1" applyFill="1" applyBorder="1" applyAlignment="1">
      <alignment vertical="center" wrapText="1"/>
    </xf>
    <xf numFmtId="49" fontId="16" fillId="2" borderId="22" xfId="15" applyNumberFormat="1" applyFont="1" applyFill="1" applyBorder="1" applyAlignment="1">
      <alignment vertical="center" wrapText="1"/>
    </xf>
    <xf numFmtId="49" fontId="16" fillId="2" borderId="22" xfId="15" applyNumberFormat="1" applyFont="1" applyFill="1" applyBorder="1" applyAlignment="1">
      <alignment horizontal="center" vertical="center" wrapText="1"/>
    </xf>
    <xf numFmtId="170" fontId="16" fillId="2" borderId="22" xfId="1" applyNumberFormat="1" applyFont="1" applyFill="1" applyBorder="1" applyAlignment="1" applyProtection="1">
      <alignment horizontal="center" vertical="center" wrapText="1"/>
    </xf>
    <xf numFmtId="174" fontId="16" fillId="2" borderId="22" xfId="0" applyNumberFormat="1" applyFont="1" applyFill="1" applyBorder="1" applyAlignment="1">
      <alignment vertical="center"/>
    </xf>
    <xf numFmtId="169" fontId="16" fillId="2" borderId="22" xfId="1" applyNumberFormat="1" applyFont="1" applyFill="1" applyBorder="1" applyAlignment="1">
      <alignment horizontal="left" vertical="center"/>
    </xf>
    <xf numFmtId="3" fontId="16" fillId="2" borderId="22" xfId="0" applyNumberFormat="1" applyFont="1" applyFill="1" applyBorder="1" applyAlignment="1">
      <alignment vertical="center"/>
    </xf>
    <xf numFmtId="169" fontId="15" fillId="2" borderId="22" xfId="1" applyNumberFormat="1" applyFont="1" applyFill="1" applyBorder="1" applyAlignment="1">
      <alignment horizontal="center" vertical="center" wrapText="1"/>
    </xf>
    <xf numFmtId="169" fontId="10" fillId="2" borderId="22" xfId="1" applyNumberFormat="1" applyFont="1" applyFill="1" applyBorder="1" applyAlignment="1">
      <alignment horizontal="center" vertical="center" wrapText="1"/>
    </xf>
    <xf numFmtId="169" fontId="9" fillId="2" borderId="22" xfId="1" applyNumberFormat="1" applyFont="1" applyFill="1" applyBorder="1" applyAlignment="1">
      <alignment horizontal="center" vertical="center" wrapText="1"/>
    </xf>
    <xf numFmtId="169" fontId="16" fillId="2" borderId="12" xfId="1" applyNumberFormat="1" applyFont="1" applyFill="1" applyBorder="1" applyAlignment="1">
      <alignment horizontal="center" vertical="center" wrapText="1"/>
    </xf>
    <xf numFmtId="3" fontId="15" fillId="2" borderId="14" xfId="0" applyNumberFormat="1" applyFont="1" applyFill="1" applyBorder="1" applyAlignment="1">
      <alignment horizontal="center" vertical="center" wrapText="1"/>
    </xf>
    <xf numFmtId="166" fontId="15" fillId="2" borderId="14" xfId="1" applyNumberFormat="1" applyFont="1" applyFill="1" applyBorder="1" applyAlignment="1">
      <alignment horizontal="center" vertical="center" wrapText="1"/>
    </xf>
    <xf numFmtId="0" fontId="17" fillId="2" borderId="22" xfId="0" applyFont="1" applyFill="1" applyBorder="1" applyAlignment="1">
      <alignment vertical="center" wrapText="1"/>
    </xf>
    <xf numFmtId="0" fontId="16" fillId="2" borderId="22" xfId="0" applyFont="1" applyFill="1" applyBorder="1" applyAlignment="1">
      <alignment vertical="center" wrapText="1"/>
    </xf>
    <xf numFmtId="3" fontId="13" fillId="2" borderId="22" xfId="41" applyNumberFormat="1" applyFont="1" applyFill="1" applyBorder="1" applyAlignment="1">
      <alignment horizontal="right" vertical="center" wrapText="1"/>
    </xf>
    <xf numFmtId="166" fontId="9" fillId="2" borderId="0" xfId="1" applyNumberFormat="1" applyFont="1" applyFill="1"/>
    <xf numFmtId="166" fontId="15" fillId="2" borderId="12" xfId="1" applyNumberFormat="1" applyFont="1" applyFill="1" applyBorder="1" applyAlignment="1">
      <alignment horizontal="center" vertical="center" wrapText="1"/>
    </xf>
    <xf numFmtId="166" fontId="16" fillId="2" borderId="12" xfId="1" applyNumberFormat="1"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0" xfId="0" applyFont="1" applyFill="1" applyAlignment="1">
      <alignment horizontal="center"/>
    </xf>
    <xf numFmtId="0" fontId="10" fillId="2" borderId="0" xfId="0" applyFont="1" applyFill="1" applyAlignment="1">
      <alignment horizontal="center"/>
    </xf>
    <xf numFmtId="1" fontId="15" fillId="2" borderId="12" xfId="0" applyNumberFormat="1" applyFont="1" applyFill="1" applyBorder="1" applyAlignment="1">
      <alignment horizontal="center" vertical="center" wrapText="1"/>
    </xf>
    <xf numFmtId="169" fontId="15" fillId="2" borderId="12" xfId="1" applyNumberFormat="1" applyFont="1" applyFill="1" applyBorder="1" applyAlignment="1">
      <alignment horizontal="center" vertical="center" wrapText="1"/>
    </xf>
    <xf numFmtId="0" fontId="15" fillId="2" borderId="22" xfId="0" applyFont="1" applyFill="1" applyBorder="1" applyAlignment="1">
      <alignment horizontal="center" vertical="center" wrapText="1"/>
    </xf>
    <xf numFmtId="3" fontId="15" fillId="2" borderId="14" xfId="0" applyNumberFormat="1" applyFont="1" applyFill="1" applyBorder="1" applyAlignment="1">
      <alignment horizontal="center" vertical="center" wrapText="1"/>
    </xf>
    <xf numFmtId="169" fontId="15" fillId="2" borderId="14" xfId="1" applyNumberFormat="1" applyFont="1" applyFill="1" applyBorder="1" applyAlignment="1">
      <alignment horizontal="center" vertical="center" wrapText="1"/>
    </xf>
    <xf numFmtId="166" fontId="16" fillId="2" borderId="22" xfId="1" applyNumberFormat="1" applyFont="1" applyFill="1" applyBorder="1" applyAlignment="1">
      <alignment horizontal="center" vertical="center" wrapText="1"/>
    </xf>
    <xf numFmtId="166" fontId="15" fillId="2" borderId="22" xfId="1" applyNumberFormat="1" applyFont="1" applyFill="1" applyBorder="1" applyAlignment="1">
      <alignment horizontal="center" vertical="center" wrapText="1"/>
    </xf>
    <xf numFmtId="170" fontId="17" fillId="2" borderId="22" xfId="1" applyNumberFormat="1" applyFont="1" applyFill="1" applyBorder="1" applyAlignment="1" applyProtection="1">
      <alignment horizontal="center" vertical="center" wrapText="1"/>
    </xf>
    <xf numFmtId="166" fontId="24" fillId="2" borderId="2" xfId="2" applyNumberFormat="1" applyFont="1" applyFill="1" applyBorder="1" applyAlignment="1">
      <alignment vertical="center"/>
    </xf>
    <xf numFmtId="166" fontId="25" fillId="2" borderId="2" xfId="2" applyNumberFormat="1" applyFont="1" applyFill="1" applyBorder="1" applyAlignment="1">
      <alignment vertical="center"/>
    </xf>
    <xf numFmtId="166" fontId="23" fillId="2" borderId="2" xfId="2" applyNumberFormat="1" applyFont="1" applyFill="1" applyBorder="1" applyAlignment="1">
      <alignment vertical="center"/>
    </xf>
    <xf numFmtId="166" fontId="25" fillId="2" borderId="14" xfId="2" applyNumberFormat="1" applyFont="1" applyFill="1" applyBorder="1" applyAlignment="1">
      <alignment vertical="center"/>
    </xf>
    <xf numFmtId="166" fontId="52" fillId="2" borderId="2" xfId="2" applyNumberFormat="1" applyFont="1" applyFill="1" applyBorder="1" applyAlignment="1">
      <alignment vertical="center"/>
    </xf>
    <xf numFmtId="166" fontId="52" fillId="2" borderId="22" xfId="2" applyNumberFormat="1" applyFont="1" applyFill="1" applyBorder="1" applyAlignment="1">
      <alignment vertical="center"/>
    </xf>
    <xf numFmtId="166" fontId="23" fillId="2" borderId="2" xfId="2" applyNumberFormat="1" applyFont="1" applyFill="1" applyBorder="1"/>
    <xf numFmtId="169" fontId="15" fillId="2" borderId="22" xfId="1" applyNumberFormat="1" applyFont="1" applyFill="1" applyBorder="1"/>
    <xf numFmtId="169" fontId="29" fillId="2" borderId="22" xfId="1" applyNumberFormat="1" applyFont="1" applyFill="1" applyBorder="1" applyAlignment="1">
      <alignment vertical="center"/>
    </xf>
    <xf numFmtId="169" fontId="64" fillId="2" borderId="22" xfId="1" applyNumberFormat="1" applyFont="1" applyFill="1" applyBorder="1" applyAlignment="1">
      <alignment vertical="center"/>
    </xf>
    <xf numFmtId="169" fontId="64" fillId="2" borderId="22" xfId="1" applyNumberFormat="1" applyFont="1" applyFill="1" applyBorder="1"/>
    <xf numFmtId="169" fontId="47" fillId="2" borderId="22" xfId="1" applyNumberFormat="1" applyFont="1" applyFill="1" applyBorder="1" applyAlignment="1">
      <alignment vertical="center"/>
    </xf>
    <xf numFmtId="178" fontId="27" fillId="2" borderId="0" xfId="0" applyNumberFormat="1" applyFont="1" applyFill="1" applyAlignment="1">
      <alignment horizontal="center"/>
    </xf>
    <xf numFmtId="169" fontId="37" fillId="2" borderId="22" xfId="1" applyNumberFormat="1" applyFont="1" applyFill="1" applyBorder="1" applyAlignment="1">
      <alignment horizontal="center" vertical="center" wrapText="1"/>
    </xf>
    <xf numFmtId="166" fontId="34" fillId="2" borderId="2" xfId="1" applyNumberFormat="1" applyFont="1" applyFill="1" applyBorder="1" applyAlignment="1">
      <alignment horizontal="center" vertical="center" wrapText="1"/>
    </xf>
    <xf numFmtId="166" fontId="32" fillId="2" borderId="2" xfId="1" applyNumberFormat="1" applyFont="1" applyFill="1" applyBorder="1" applyAlignment="1">
      <alignment horizontal="left" vertical="center" wrapText="1"/>
    </xf>
    <xf numFmtId="166" fontId="25" fillId="2" borderId="2" xfId="1" applyNumberFormat="1" applyFont="1" applyFill="1" applyBorder="1" applyAlignment="1">
      <alignment vertical="center"/>
    </xf>
    <xf numFmtId="166" fontId="32" fillId="2" borderId="2" xfId="1" applyNumberFormat="1" applyFont="1" applyFill="1" applyBorder="1" applyAlignment="1">
      <alignment vertical="center"/>
    </xf>
    <xf numFmtId="166" fontId="25" fillId="2" borderId="14" xfId="1" applyNumberFormat="1" applyFont="1" applyFill="1" applyBorder="1" applyAlignment="1">
      <alignment vertical="center"/>
    </xf>
    <xf numFmtId="166" fontId="52" fillId="2" borderId="2" xfId="1" applyNumberFormat="1" applyFont="1" applyFill="1" applyBorder="1" applyAlignment="1">
      <alignment vertical="center"/>
    </xf>
    <xf numFmtId="166" fontId="52" fillId="4" borderId="22" xfId="1" applyNumberFormat="1" applyFont="1" applyFill="1" applyBorder="1" applyAlignment="1">
      <alignment vertical="center"/>
    </xf>
    <xf numFmtId="166" fontId="52" fillId="2" borderId="22" xfId="1" applyNumberFormat="1" applyFont="1" applyFill="1" applyBorder="1" applyAlignment="1">
      <alignment vertical="center"/>
    </xf>
    <xf numFmtId="166" fontId="32" fillId="2" borderId="2" xfId="1" applyNumberFormat="1" applyFont="1" applyFill="1" applyBorder="1"/>
    <xf numFmtId="0" fontId="42" fillId="2" borderId="22" xfId="0" applyFont="1" applyFill="1" applyBorder="1" applyAlignment="1">
      <alignment horizontal="center" vertical="center"/>
    </xf>
    <xf numFmtId="0" fontId="43" fillId="2" borderId="22" xfId="0" applyFont="1" applyFill="1" applyBorder="1" applyAlignment="1">
      <alignment vertical="center"/>
    </xf>
    <xf numFmtId="3" fontId="42" fillId="2" borderId="22" xfId="0" applyNumberFormat="1" applyFont="1" applyFill="1" applyBorder="1" applyAlignment="1">
      <alignment horizontal="right" vertical="center" wrapText="1"/>
    </xf>
    <xf numFmtId="0" fontId="43" fillId="2" borderId="0" xfId="0" applyFont="1" applyFill="1" applyAlignment="1">
      <alignment vertical="center"/>
    </xf>
    <xf numFmtId="166" fontId="43" fillId="2" borderId="0" xfId="0" applyNumberFormat="1" applyFont="1" applyFill="1" applyAlignment="1">
      <alignment vertical="center"/>
    </xf>
    <xf numFmtId="3" fontId="15" fillId="2" borderId="22" xfId="0" applyNumberFormat="1" applyFont="1" applyFill="1" applyBorder="1" applyAlignment="1">
      <alignment horizontal="right" vertical="center" wrapText="1"/>
    </xf>
    <xf numFmtId="166" fontId="13" fillId="2" borderId="0" xfId="0" applyNumberFormat="1" applyFont="1" applyFill="1" applyAlignment="1">
      <alignment vertical="center"/>
    </xf>
    <xf numFmtId="169" fontId="13" fillId="2" borderId="22" xfId="1" applyNumberFormat="1" applyFont="1" applyFill="1" applyBorder="1" applyAlignment="1">
      <alignment horizontal="left" vertical="center" indent="2"/>
    </xf>
    <xf numFmtId="43" fontId="13" fillId="2" borderId="22" xfId="1" applyFont="1" applyFill="1" applyBorder="1" applyAlignment="1">
      <alignment horizontal="center" vertical="center" wrapText="1"/>
    </xf>
    <xf numFmtId="169" fontId="9" fillId="2" borderId="0" xfId="1" applyNumberFormat="1" applyFont="1" applyFill="1"/>
    <xf numFmtId="166" fontId="6" fillId="2" borderId="2" xfId="5" applyNumberFormat="1" applyFont="1" applyFill="1" applyBorder="1" applyAlignment="1">
      <alignment horizontal="center" vertical="center" wrapText="1"/>
    </xf>
    <xf numFmtId="0" fontId="3" fillId="2" borderId="0" xfId="3" applyFont="1" applyFill="1" applyAlignment="1">
      <alignment horizontal="center"/>
    </xf>
    <xf numFmtId="0" fontId="3" fillId="2" borderId="0" xfId="4" applyFont="1" applyFill="1" applyAlignment="1">
      <alignment horizontal="center" vertical="center" wrapText="1"/>
    </xf>
    <xf numFmtId="0" fontId="31" fillId="2" borderId="0" xfId="3" applyFont="1" applyFill="1" applyAlignment="1">
      <alignment horizontal="center" vertical="center"/>
    </xf>
    <xf numFmtId="0" fontId="6" fillId="2" borderId="2" xfId="4" applyFont="1" applyFill="1" applyBorder="1" applyAlignment="1">
      <alignment horizontal="center" vertical="center" wrapText="1"/>
    </xf>
    <xf numFmtId="0" fontId="6" fillId="2" borderId="4" xfId="4" applyFont="1" applyFill="1" applyBorder="1" applyAlignment="1">
      <alignment horizontal="center" vertical="center" wrapText="1"/>
    </xf>
    <xf numFmtId="0" fontId="6" fillId="2" borderId="5" xfId="4" applyFont="1" applyFill="1" applyBorder="1" applyAlignment="1">
      <alignment horizontal="center" vertical="center" wrapText="1"/>
    </xf>
    <xf numFmtId="0" fontId="6" fillId="2" borderId="17" xfId="4" applyFont="1" applyFill="1" applyBorder="1" applyAlignment="1">
      <alignment horizontal="center" vertical="center" wrapText="1"/>
    </xf>
    <xf numFmtId="0" fontId="7" fillId="2" borderId="14" xfId="3" applyFont="1" applyFill="1" applyBorder="1" applyAlignment="1">
      <alignment horizontal="center" vertical="center" wrapText="1"/>
    </xf>
    <xf numFmtId="0" fontId="6" fillId="2" borderId="15" xfId="3" applyFont="1" applyFill="1" applyBorder="1" applyAlignment="1">
      <alignment horizontal="center" vertical="center" wrapText="1"/>
    </xf>
    <xf numFmtId="166" fontId="6" fillId="2" borderId="8" xfId="4" applyNumberFormat="1" applyFont="1" applyFill="1" applyBorder="1" applyAlignment="1">
      <alignment horizontal="center" vertical="center" wrapText="1"/>
    </xf>
    <xf numFmtId="166" fontId="6" fillId="2" borderId="9" xfId="4" applyNumberFormat="1" applyFont="1" applyFill="1" applyBorder="1" applyAlignment="1">
      <alignment horizontal="center" vertical="center" wrapText="1"/>
    </xf>
    <xf numFmtId="166" fontId="6" fillId="2" borderId="12" xfId="4" applyNumberFormat="1" applyFont="1" applyFill="1" applyBorder="1" applyAlignment="1">
      <alignment horizontal="center" vertical="center" wrapText="1"/>
    </xf>
    <xf numFmtId="0" fontId="6" fillId="2" borderId="4" xfId="3" applyFont="1" applyFill="1" applyBorder="1" applyAlignment="1">
      <alignment horizontal="center" vertical="center"/>
    </xf>
    <xf numFmtId="0" fontId="6" fillId="2" borderId="17" xfId="3" applyFont="1" applyFill="1" applyBorder="1" applyAlignment="1">
      <alignment horizontal="center" vertical="center"/>
    </xf>
    <xf numFmtId="0" fontId="6" fillId="2" borderId="5" xfId="3" applyFont="1" applyFill="1" applyBorder="1" applyAlignment="1">
      <alignment horizontal="center" vertical="center"/>
    </xf>
    <xf numFmtId="0" fontId="6" fillId="2" borderId="6" xfId="3" applyFont="1" applyFill="1" applyBorder="1" applyAlignment="1">
      <alignment horizontal="center" vertical="center"/>
    </xf>
    <xf numFmtId="0" fontId="6" fillId="2" borderId="3" xfId="4" applyFont="1" applyFill="1" applyBorder="1" applyAlignment="1">
      <alignment horizontal="center" vertical="center" wrapText="1"/>
    </xf>
    <xf numFmtId="0" fontId="6" fillId="2" borderId="7" xfId="4" applyFont="1" applyFill="1" applyBorder="1" applyAlignment="1">
      <alignment horizontal="center" vertical="center" wrapText="1"/>
    </xf>
    <xf numFmtId="0" fontId="6" fillId="2" borderId="10" xfId="4" applyFont="1" applyFill="1" applyBorder="1" applyAlignment="1">
      <alignment horizontal="center" vertical="center" wrapText="1"/>
    </xf>
    <xf numFmtId="0" fontId="6" fillId="2" borderId="6" xfId="4" applyFont="1" applyFill="1" applyBorder="1" applyAlignment="1">
      <alignment horizontal="center" vertical="center" wrapText="1"/>
    </xf>
    <xf numFmtId="0" fontId="34" fillId="2" borderId="2" xfId="3" applyFont="1" applyFill="1" applyBorder="1" applyAlignment="1">
      <alignment horizontal="center" vertical="center"/>
    </xf>
    <xf numFmtId="0" fontId="6" fillId="2" borderId="8" xfId="4" applyFont="1" applyFill="1" applyBorder="1" applyAlignment="1">
      <alignment horizontal="center" vertical="center" wrapText="1"/>
    </xf>
    <xf numFmtId="0" fontId="6" fillId="2" borderId="12" xfId="4" applyFont="1" applyFill="1" applyBorder="1" applyAlignment="1">
      <alignment horizontal="center" vertical="center" wrapText="1"/>
    </xf>
    <xf numFmtId="0" fontId="6" fillId="2" borderId="14" xfId="4" applyFont="1" applyFill="1" applyBorder="1" applyAlignment="1">
      <alignment horizontal="center" vertical="center" wrapText="1"/>
    </xf>
    <xf numFmtId="0" fontId="6" fillId="2" borderId="16" xfId="4"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0" xfId="0" applyFont="1" applyFill="1" applyAlignment="1">
      <alignment horizontal="center"/>
    </xf>
    <xf numFmtId="0" fontId="65" fillId="2" borderId="0" xfId="0" applyFont="1" applyFill="1" applyAlignment="1">
      <alignment horizontal="center"/>
    </xf>
    <xf numFmtId="0" fontId="8" fillId="0" borderId="22" xfId="0" applyFont="1" applyBorder="1" applyAlignment="1">
      <alignment horizontal="center" vertical="center"/>
    </xf>
    <xf numFmtId="0" fontId="8" fillId="2" borderId="20" xfId="0" applyFont="1" applyFill="1" applyBorder="1" applyAlignment="1">
      <alignment horizontal="center" vertical="center" wrapText="1"/>
    </xf>
    <xf numFmtId="0" fontId="8" fillId="2" borderId="12" xfId="0" applyFont="1" applyFill="1" applyBorder="1" applyAlignment="1">
      <alignment horizontal="center" vertical="center" wrapText="1"/>
    </xf>
    <xf numFmtId="166" fontId="16" fillId="2" borderId="20" xfId="1" applyNumberFormat="1" applyFont="1" applyFill="1" applyBorder="1" applyAlignment="1">
      <alignment horizontal="center" vertical="center" wrapText="1"/>
    </xf>
    <xf numFmtId="166" fontId="16" fillId="2" borderId="21" xfId="1" applyNumberFormat="1" applyFont="1" applyFill="1" applyBorder="1" applyAlignment="1">
      <alignment horizontal="center" vertical="center" wrapText="1"/>
    </xf>
    <xf numFmtId="166" fontId="16" fillId="2" borderId="12" xfId="1" applyNumberFormat="1" applyFont="1" applyFill="1" applyBorder="1" applyAlignment="1">
      <alignment horizontal="center" vertical="center" wrapText="1"/>
    </xf>
    <xf numFmtId="0" fontId="15" fillId="2" borderId="0" xfId="0" applyFont="1" applyFill="1" applyAlignment="1">
      <alignment horizontal="center"/>
    </xf>
    <xf numFmtId="0" fontId="10" fillId="2" borderId="0" xfId="0" applyFont="1" applyFill="1" applyAlignment="1">
      <alignment horizontal="center"/>
    </xf>
    <xf numFmtId="0" fontId="10" fillId="2" borderId="1" xfId="0" applyFont="1" applyFill="1" applyBorder="1" applyAlignment="1">
      <alignment horizontal="right"/>
    </xf>
    <xf numFmtId="0" fontId="15"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12" xfId="0" applyFont="1" applyFill="1" applyBorder="1" applyAlignment="1">
      <alignment horizontal="center" vertical="center" wrapText="1"/>
    </xf>
    <xf numFmtId="1" fontId="15" fillId="2" borderId="20" xfId="0" applyNumberFormat="1" applyFont="1" applyFill="1" applyBorder="1" applyAlignment="1">
      <alignment horizontal="center" vertical="center" wrapText="1"/>
    </xf>
    <xf numFmtId="1" fontId="15" fillId="2" borderId="21" xfId="0" applyNumberFormat="1" applyFont="1" applyFill="1" applyBorder="1" applyAlignment="1">
      <alignment horizontal="center" vertical="center" wrapText="1"/>
    </xf>
    <xf numFmtId="1" fontId="15" fillId="2" borderId="12" xfId="0" applyNumberFormat="1" applyFont="1" applyFill="1" applyBorder="1" applyAlignment="1">
      <alignment horizontal="center" vertical="center" wrapText="1"/>
    </xf>
    <xf numFmtId="169" fontId="15" fillId="2" borderId="20" xfId="1" applyNumberFormat="1" applyFont="1" applyFill="1" applyBorder="1" applyAlignment="1">
      <alignment horizontal="center" vertical="center" wrapText="1"/>
    </xf>
    <xf numFmtId="169" fontId="15" fillId="2" borderId="21" xfId="1" applyNumberFormat="1" applyFont="1" applyFill="1" applyBorder="1" applyAlignment="1">
      <alignment horizontal="center" vertical="center" wrapText="1"/>
    </xf>
    <xf numFmtId="169" fontId="15" fillId="2" borderId="12" xfId="1" applyNumberFormat="1" applyFont="1" applyFill="1" applyBorder="1" applyAlignment="1">
      <alignment horizontal="center" vertical="center" wrapText="1"/>
    </xf>
    <xf numFmtId="166" fontId="15" fillId="2" borderId="20" xfId="1" applyNumberFormat="1" applyFont="1" applyFill="1" applyBorder="1" applyAlignment="1">
      <alignment horizontal="center" vertical="center" wrapText="1"/>
    </xf>
    <xf numFmtId="166" fontId="15" fillId="2" borderId="2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166" fontId="15" fillId="2" borderId="15" xfId="1" applyNumberFormat="1" applyFont="1" applyFill="1" applyBorder="1" applyAlignment="1">
      <alignment horizontal="center" vertical="center" wrapText="1"/>
    </xf>
    <xf numFmtId="166" fontId="15" fillId="2" borderId="17" xfId="1" applyNumberFormat="1" applyFont="1" applyFill="1" applyBorder="1" applyAlignment="1">
      <alignment horizontal="center" vertical="center" wrapText="1"/>
    </xf>
    <xf numFmtId="166" fontId="15" fillId="2" borderId="19" xfId="1" applyNumberFormat="1" applyFont="1" applyFill="1" applyBorder="1" applyAlignment="1">
      <alignment horizontal="center" vertical="center" wrapText="1"/>
    </xf>
    <xf numFmtId="166" fontId="15" fillId="2" borderId="18" xfId="1" applyNumberFormat="1" applyFont="1" applyFill="1" applyBorder="1" applyAlignment="1">
      <alignment horizontal="center" vertical="center" wrapText="1"/>
    </xf>
    <xf numFmtId="166" fontId="15" fillId="2" borderId="27" xfId="1" applyNumberFormat="1" applyFont="1" applyFill="1" applyBorder="1" applyAlignment="1">
      <alignment horizontal="center" vertical="center" wrapText="1"/>
    </xf>
    <xf numFmtId="166" fontId="15" fillId="2" borderId="10" xfId="1" applyNumberFormat="1" applyFont="1" applyFill="1" applyBorder="1" applyAlignment="1">
      <alignment horizontal="center" vertical="center" wrapText="1"/>
    </xf>
    <xf numFmtId="166" fontId="15" fillId="2" borderId="11" xfId="1" applyNumberFormat="1" applyFont="1" applyFill="1" applyBorder="1" applyAlignment="1">
      <alignment horizontal="center" vertical="center" wrapText="1"/>
    </xf>
    <xf numFmtId="166" fontId="15" fillId="2" borderId="22" xfId="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9" xfId="0" applyFont="1" applyBorder="1" applyAlignment="1">
      <alignment horizontal="center" vertical="center" wrapText="1"/>
    </xf>
    <xf numFmtId="0" fontId="49" fillId="2" borderId="0" xfId="0" applyFont="1" applyFill="1" applyAlignment="1">
      <alignment horizontal="center"/>
    </xf>
    <xf numFmtId="0" fontId="10" fillId="0" borderId="1" xfId="0" applyFont="1" applyBorder="1" applyAlignment="1">
      <alignment horizontal="right"/>
    </xf>
    <xf numFmtId="0" fontId="15" fillId="0" borderId="22" xfId="0" applyFont="1" applyBorder="1" applyAlignment="1">
      <alignment horizontal="center"/>
    </xf>
    <xf numFmtId="0" fontId="13" fillId="0" borderId="22" xfId="0" applyFont="1" applyBorder="1" applyAlignment="1">
      <alignment horizontal="center" vertical="center"/>
    </xf>
    <xf numFmtId="166" fontId="15" fillId="3" borderId="20" xfId="1" applyNumberFormat="1" applyFont="1" applyFill="1" applyBorder="1" applyAlignment="1" applyProtection="1">
      <alignment horizontal="center" vertical="center" wrapText="1"/>
    </xf>
    <xf numFmtId="166" fontId="15" fillId="3" borderId="12" xfId="1" applyNumberFormat="1" applyFont="1" applyFill="1" applyBorder="1" applyAlignment="1" applyProtection="1">
      <alignment horizontal="center" vertical="center" wrapText="1"/>
    </xf>
    <xf numFmtId="3" fontId="11" fillId="3" borderId="22" xfId="18" applyNumberFormat="1" applyFont="1"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xf numFmtId="3" fontId="15" fillId="3" borderId="20" xfId="18" applyNumberFormat="1" applyFont="1" applyFill="1" applyBorder="1" applyAlignment="1">
      <alignment horizontal="center" vertical="center" wrapText="1"/>
    </xf>
    <xf numFmtId="3" fontId="15" fillId="3" borderId="21" xfId="18" applyNumberFormat="1" applyFont="1" applyFill="1" applyBorder="1" applyAlignment="1">
      <alignment horizontal="center" vertical="center" wrapText="1"/>
    </xf>
    <xf numFmtId="3" fontId="15" fillId="3" borderId="12" xfId="18" applyNumberFormat="1" applyFont="1" applyFill="1" applyBorder="1" applyAlignment="1">
      <alignment horizontal="center" vertical="center" wrapText="1"/>
    </xf>
    <xf numFmtId="3" fontId="15" fillId="3" borderId="22" xfId="18" applyNumberFormat="1" applyFont="1" applyFill="1" applyBorder="1" applyAlignment="1">
      <alignment horizontal="center" vertical="center" wrapText="1"/>
    </xf>
    <xf numFmtId="3" fontId="11" fillId="3" borderId="20" xfId="18" applyNumberFormat="1" applyFont="1" applyFill="1" applyBorder="1" applyAlignment="1">
      <alignment horizontal="center" vertical="center" wrapText="1"/>
    </xf>
    <xf numFmtId="3" fontId="11" fillId="3" borderId="21" xfId="18" applyNumberFormat="1" applyFont="1" applyFill="1" applyBorder="1" applyAlignment="1">
      <alignment horizontal="center" vertical="center" wrapText="1"/>
    </xf>
    <xf numFmtId="3" fontId="11" fillId="3" borderId="12" xfId="18" applyNumberFormat="1" applyFont="1" applyFill="1" applyBorder="1" applyAlignment="1">
      <alignment horizontal="center" vertical="center" wrapText="1"/>
    </xf>
    <xf numFmtId="3" fontId="11" fillId="3" borderId="15" xfId="18" applyNumberFormat="1" applyFont="1" applyFill="1" applyBorder="1" applyAlignment="1">
      <alignment horizontal="center" vertical="center" wrapText="1"/>
    </xf>
    <xf numFmtId="3" fontId="11" fillId="3" borderId="19" xfId="18" applyNumberFormat="1" applyFont="1" applyFill="1" applyBorder="1" applyAlignment="1">
      <alignment horizontal="center" vertical="center" wrapText="1"/>
    </xf>
    <xf numFmtId="0" fontId="15" fillId="2" borderId="14" xfId="0" applyFont="1" applyFill="1" applyBorder="1" applyAlignment="1">
      <alignment horizontal="center" vertical="center" wrapText="1"/>
    </xf>
    <xf numFmtId="3" fontId="15" fillId="2" borderId="14" xfId="0" applyNumberFormat="1"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3" fontId="16" fillId="2" borderId="14" xfId="0" applyNumberFormat="1" applyFont="1" applyFill="1" applyBorder="1" applyAlignment="1">
      <alignment horizontal="center" vertical="center" wrapText="1"/>
    </xf>
    <xf numFmtId="169" fontId="15" fillId="2" borderId="14" xfId="1" applyNumberFormat="1" applyFont="1" applyFill="1" applyBorder="1" applyAlignment="1">
      <alignment horizontal="center" vertical="center" wrapText="1"/>
    </xf>
    <xf numFmtId="43" fontId="15" fillId="2" borderId="14" xfId="1" applyFont="1" applyFill="1" applyBorder="1" applyAlignment="1">
      <alignment horizontal="center" vertical="center" wrapText="1"/>
    </xf>
    <xf numFmtId="3" fontId="15"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5" fillId="2" borderId="12" xfId="0" applyNumberFormat="1" applyFont="1" applyFill="1" applyBorder="1" applyAlignment="1">
      <alignment horizontal="center" vertical="center" wrapText="1"/>
    </xf>
    <xf numFmtId="3" fontId="61" fillId="2" borderId="20" xfId="0" applyNumberFormat="1" applyFont="1" applyFill="1" applyBorder="1" applyAlignment="1">
      <alignment horizontal="center" vertical="center" wrapText="1"/>
    </xf>
    <xf numFmtId="3" fontId="61" fillId="2" borderId="21" xfId="0" applyNumberFormat="1" applyFont="1" applyFill="1" applyBorder="1" applyAlignment="1">
      <alignment horizontal="center" vertical="center" wrapText="1"/>
    </xf>
    <xf numFmtId="3" fontId="61" fillId="2" borderId="12" xfId="0" applyNumberFormat="1" applyFont="1" applyFill="1" applyBorder="1" applyAlignment="1">
      <alignment horizontal="center" vertical="center" wrapText="1"/>
    </xf>
    <xf numFmtId="166" fontId="61" fillId="2" borderId="15" xfId="1" applyNumberFormat="1" applyFont="1" applyFill="1" applyBorder="1" applyAlignment="1">
      <alignment horizontal="center" vertical="center" wrapText="1"/>
    </xf>
    <xf numFmtId="166" fontId="61" fillId="2" borderId="17" xfId="1" applyNumberFormat="1" applyFont="1" applyFill="1" applyBorder="1" applyAlignment="1">
      <alignment horizontal="center" vertical="center" wrapText="1"/>
    </xf>
    <xf numFmtId="166" fontId="61" fillId="2" borderId="19" xfId="1" applyNumberFormat="1" applyFont="1" applyFill="1" applyBorder="1" applyAlignment="1">
      <alignment horizontal="center" vertical="center" wrapText="1"/>
    </xf>
    <xf numFmtId="166" fontId="61" fillId="2" borderId="20" xfId="1" applyNumberFormat="1" applyFont="1" applyFill="1" applyBorder="1" applyAlignment="1">
      <alignment horizontal="center" vertical="center" wrapText="1"/>
    </xf>
    <xf numFmtId="166" fontId="61" fillId="2" borderId="12" xfId="1" applyNumberFormat="1" applyFont="1" applyFill="1" applyBorder="1" applyAlignment="1">
      <alignment horizontal="center" vertical="center" wrapText="1"/>
    </xf>
    <xf numFmtId="4" fontId="16" fillId="2" borderId="20" xfId="0" applyNumberFormat="1" applyFont="1" applyFill="1" applyBorder="1" applyAlignment="1">
      <alignment horizontal="center" vertical="center" wrapText="1"/>
    </xf>
    <xf numFmtId="4" fontId="16" fillId="2" borderId="12" xfId="0" applyNumberFormat="1" applyFont="1" applyFill="1" applyBorder="1" applyAlignment="1">
      <alignment horizontal="center" vertical="center" wrapText="1"/>
    </xf>
    <xf numFmtId="166" fontId="16" fillId="2" borderId="22" xfId="1" applyNumberFormat="1" applyFont="1" applyFill="1" applyBorder="1" applyAlignment="1">
      <alignment horizontal="center" vertical="center" wrapText="1"/>
    </xf>
    <xf numFmtId="166" fontId="15" fillId="2" borderId="14" xfId="1" applyNumberFormat="1" applyFont="1" applyFill="1" applyBorder="1" applyAlignment="1">
      <alignment horizontal="center" vertical="center" wrapText="1"/>
    </xf>
    <xf numFmtId="0" fontId="15" fillId="2" borderId="0" xfId="0" applyFont="1" applyFill="1" applyAlignment="1">
      <alignment horizontal="center" vertical="center"/>
    </xf>
    <xf numFmtId="166" fontId="13" fillId="2" borderId="20" xfId="1" applyNumberFormat="1" applyFont="1" applyFill="1" applyBorder="1" applyAlignment="1">
      <alignment horizontal="justify" vertical="center" wrapText="1"/>
    </xf>
    <xf numFmtId="166" fontId="13" fillId="2" borderId="21" xfId="1" applyNumberFormat="1" applyFont="1" applyFill="1" applyBorder="1" applyAlignment="1">
      <alignment horizontal="justify" vertical="center" wrapText="1"/>
    </xf>
    <xf numFmtId="166" fontId="13" fillId="2" borderId="12" xfId="1" applyNumberFormat="1" applyFont="1" applyFill="1" applyBorder="1" applyAlignment="1">
      <alignment horizontal="justify" vertical="center" wrapText="1"/>
    </xf>
    <xf numFmtId="1" fontId="15" fillId="2" borderId="22" xfId="0" applyNumberFormat="1" applyFont="1" applyFill="1" applyBorder="1" applyAlignment="1">
      <alignment horizontal="center" vertical="center" wrapText="1"/>
    </xf>
    <xf numFmtId="0" fontId="66" fillId="2" borderId="0" xfId="0" applyFont="1" applyFill="1" applyAlignment="1">
      <alignment horizontal="right"/>
    </xf>
  </cellXfs>
  <cellStyles count="55">
    <cellStyle name="_~2051727" xfId="18"/>
    <cellStyle name="Comma" xfId="1" builtinId="3"/>
    <cellStyle name="Comma [0]" xfId="2" builtinId="6"/>
    <cellStyle name="Comma [0] 12" xfId="32"/>
    <cellStyle name="Comma [0] 2" xfId="31"/>
    <cellStyle name="Comma [0] 2 2" xfId="40"/>
    <cellStyle name="Comma 100" xfId="19"/>
    <cellStyle name="Comma 12" xfId="10"/>
    <cellStyle name="Comma 15" xfId="53"/>
    <cellStyle name="Comma 2" xfId="14"/>
    <cellStyle name="Comma 2 47" xfId="9"/>
    <cellStyle name="Comma 2 47 2" xfId="25"/>
    <cellStyle name="Comma 2 47 3" xfId="41"/>
    <cellStyle name="Comma 3" xfId="28"/>
    <cellStyle name="Comma 4" xfId="13"/>
    <cellStyle name="Comma 5" xfId="6"/>
    <cellStyle name="Comma 6" xfId="11"/>
    <cellStyle name="Comma 7" xfId="5"/>
    <cellStyle name="Comma 74 2" xfId="45"/>
    <cellStyle name="Comma 8" xfId="43"/>
    <cellStyle name="Ledger 17 x 11 in" xfId="44"/>
    <cellStyle name="Ledger 17 x 11 in 2 2" xfId="36"/>
    <cellStyle name="Ledger 17 x 11 in_BC Qtoan ĐIA PHUONG nam 2016" xfId="22"/>
    <cellStyle name="Normal" xfId="0" builtinId="0"/>
    <cellStyle name="Normal 108" xfId="34"/>
    <cellStyle name="Normal 108 2" xfId="12"/>
    <cellStyle name="Normal 108 2 2" xfId="27"/>
    <cellStyle name="Normal 11" xfId="42"/>
    <cellStyle name="Normal 129" xfId="46"/>
    <cellStyle name="Normal 130" xfId="48"/>
    <cellStyle name="Normal 132" xfId="21"/>
    <cellStyle name="Normal 135" xfId="3"/>
    <cellStyle name="Normal 14" xfId="54"/>
    <cellStyle name="Normal 15" xfId="30"/>
    <cellStyle name="Normal 18 2 2" xfId="51"/>
    <cellStyle name="Normal 18 4" xfId="49"/>
    <cellStyle name="Normal 2" xfId="15"/>
    <cellStyle name="Normal 2 18" xfId="23"/>
    <cellStyle name="Normal 2 2" xfId="37"/>
    <cellStyle name="Normal 3" xfId="16"/>
    <cellStyle name="Normal 3 11" xfId="52"/>
    <cellStyle name="Normal 4" xfId="8"/>
    <cellStyle name="Normal 44 4 2 2" xfId="35"/>
    <cellStyle name="Normal 44 7 2" xfId="7"/>
    <cellStyle name="Normal 44 7 2 2" xfId="29"/>
    <cellStyle name="Normal 44 7 2 4" xfId="39"/>
    <cellStyle name="Normal 5" xfId="20"/>
    <cellStyle name="Normal 5 2" xfId="38"/>
    <cellStyle name="Normal 54" xfId="26"/>
    <cellStyle name="Normal 83 6" xfId="47"/>
    <cellStyle name="Normal 86 5" xfId="24"/>
    <cellStyle name="Normal_Bang dự toán cấp 0" xfId="33"/>
    <cellStyle name="Normal_Bieu mau (CV )" xfId="50"/>
    <cellStyle name="Normal_PL DT2015 (2-11)" xfId="4"/>
    <cellStyle name="Percent 2" xfId="17"/>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16"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189" Type="http://schemas.openxmlformats.org/officeDocument/2006/relationships/externalLink" Target="externalLinks/externalLink179.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externalLink" Target="externalLinks/externalLink169.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10" Type="http://schemas.openxmlformats.org/officeDocument/2006/relationships/externalLink" Target="externalLinks/externalLink200.xml"/><Relationship Id="rId215" Type="http://schemas.openxmlformats.org/officeDocument/2006/relationships/sharedStrings" Target="sharedString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19.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I%20LIEU%20KE%20TOAN%20Chi%20Hang\TL%20KE%20TOAN%20DANG%20LAM\XN%20BAC%20DAU%20NAM%202007\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y4\c\DUONG\279\Hoa\DUONG\ql70\Bang%20TL%20(moi)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etup\Gia257\GiaOK\95.2ThanhLam_Nghe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1\diac1\TenRieng\Huong\dungquat\05-08\KCAD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y1\c\bach\2003\CONGTR~1\XiMang\KIEMTOAN\KTMDCU~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y1\diac1\DINH%20HAI\Dinh%20muc\DMU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roject\Ban%20tinh\HB\Abutment-Anle-Pi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t5\c\PH99\BACNAM\TKKT\DTOAN\dtk48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Backup\Chieu\HAIPHONG\TRUSO\CHINHLY\CTCLCH~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ao\TToanGDII-WB\Lo60\My%20Documents\Km4_TQ_HN%20(mo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xel\HSQTBN\HD2SUA\quyet%20toan%20Vison-lamthao.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Dluc\My%20Documents\TUYEN\QT-%20Tinh\T&#181;i%20Ch&#221;nh%20-%20Xu&#169;n%20L&#203;p\T&#181;iCh&#221;nh%20-%20Y&#170;n%20L&#169;m\GocSau(mo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en%20Quang\Nha%20may%20che\Quyet%20toan%20N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_Dan\kha%20cong%20trinh%20chu%20mau%20COPY\TAI%20LIEU\BIEN%20PHAP\NAM%202007\VIEN%20KIEM%20SOAT%20TIEN%20DU\VIEN%20KIEM%20SOAT%20TIEN%20DU\XI%20NGHIEP%20KINH\DSCBCNV%20TONG%20H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u%20lieu%20Tong%20hop\Lam%20KH%20&#272;TC\Lam%20KH%2021%20va%2021-25\BC%20nam%202020%20Kh%20nam%202021\BC\KH%20&#272;TC%202021%20ngay%2015.12.2020%20(Q&#272;%20pbv%20cua%20UBND%20tinh)\TH%20Bao%20cao%20XDCB%2010%20thang%20nam%202020%20(cap%20nhat).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Duong%20477%20keo%20dai%20999\DT%20TL477%20keo%20dai.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Quyettoan2\c\Hoa\Van%20Giang%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Projects\!Cp2\!Data\!Projects\3%20truong%20hoc%20HN\Bang%20tinh%20gia%20du%20thau-Nguyen%20Tra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Tphuong\BCNCKT\Bcnckt02\PVECC\BInhgas02\2-6-02\9-6-0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469\DTC.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ptkt110cual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WB_2\KTE-MAU.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UONG\Chuong2-QA-PASB1\Chuong2-QA-PASB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atn\ton%20that%20duong%20day.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ay30\Desktop\Tung\Dang-lam\Qtrung-Caicui\TKKT\Khoiluong_TKKT(new).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uyettoan2\c\Mr.Cuong\CT%20Ha%20Tay\LIEN%20QUAN%20-%20THACH%20THAT%20-%20HA%20TA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CAPITAL\110TKKT\dongxu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diep\thu%20chi%202002\th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c\F\TKTC-Cau\Calculation\BAN18M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u%20lieu%20Tong%20hop/Lam%20KH%20&#272;TC/Lam%20KH%202024/Thang%2010-12/6.1%20Lien%20so%20bc%20(hop%20UBND)/2.%20Tai%20lieu%20hop%20Ban%20Thuong%20vu/Phu%20luc_mat.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u%20lieu%20Tong%20hop/Ph&#226;n%20b&#7893;%20v&#7889;n/PB%20von%202019/phan%20bo%20von%20dau%20nam%20_%20In/Phan%20bo%20theo%20CDT_2019%20S1.1%20(them%20cot%20loai).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Gui%20Dung\Dutoan+TM\My%20Documents\C&#182;ng%20Nghi%20S&#172;n\Gi&#184;%20DT%20g&#227;i%202%20&#174;&#183;%20s&#246;a%20l&#231;i\hnhung\thienke\tdinh.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ai\c\WINDOWS\TEMP\Ngoc%20Que\Report\K\WORKSC~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hung%20thin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DucDan\Luu\LONG\b=15m.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ehoach\c\Huy%20Nam\Ho%20Chi%20Minh\Luu%20o%20D%20old\Dutoan\QUANGNAM\NguyenHoang\N-Hoang(KT)duyet%20them%208m.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Ninh%20Binh\Tay%20Thanh.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Minh%20-%20XDCB%202002\DANG%20DUYET\QT-MinhQuang%20C.Hoa\QT-MinhQuang%20CHoa.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469\DTC.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ehoach2\c\dinh-hung\hanoi\lo984E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Hao\TToanGDII-WB\Lo60\My%20Documents\DToan35KV\TramCatT.Yen-B.X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Dluc\My%20Documents\Hiep\ChongQuaTai\GocSau\GocSau_Nahang(new).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nhquan1\D\My%20Document\Takhoa\TAKHOA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DBQL9A~1.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Gui%20Dung\Dutoan+TM\My%20Documents\C&#182;ng%20Nghi%20S&#172;n\Gi&#184;%20DT%20g&#227;i%202%20&#174;&#183;%20s&#246;a%20l&#231;i\Hoai%20Nam\Du%20toan\Bong%20Son\CGD%20duyet%20&amp;%20chia%20voi%20533\BS-BT\Dongia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uonglt\dutoan\Luu%20o%20D%20old\Dutoan\QUANGNAM\NguyenHoang\N-Hoang(KT)duyet%20them%208m.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y1\c\TT\DUTOAN\DT%2021A%20Hanam%20TGVLdung.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Hao\TToanGDII-WB\Lo60\WINDOWS\Desktop\My%20Documents\My%20Documents\BKe%20ThToan%20GD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ay1\D\THUYF\tdienSLa\dt-tdSL-t3-6.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an\VSP-th.xls" TargetMode="External"/></Relationships>
</file>

<file path=xl/externalLinks/_rels/externalLink196.xml.rels><?xml version="1.0" encoding="UTF-8" standalone="yes"?>
<Relationships xmlns="http://schemas.openxmlformats.org/package/2006/relationships"><Relationship Id="rId1" Type="http://schemas.microsoft.com/office/2006/relationships/xlExternalLinkPath/xlPathMissing" Target="TBA110cu.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TAI%20LIEU%20KE%20TOAN%20Chi%20Hang\TL%20KE%20TOAN%20DANG%20LAM\XN%20BAC%20DAU%20NAM%202007\Dluc\LCD%20Lai%20Xuan.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Gui%20Dung\Dutoan+TM\BC\BT-TRUNG\dat%20yeu\Bai%20toan%20gieng%20cat.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Users\HHC\Documents\Zalo%20Received%20Files\Phu%20luc%20Ph&#432;&#417;ng%20&#225;n%20KH%20DTC%202024%20(ngay%2017.11.2023)%20(1).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Du%20lieu%20Tong%20hop/Lam%20KH%20&#272;TC/Lam%20KH%202024/Thang%2010-12/4.%20Kho%20bac%20bc/TT%2085%20TINH..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My%20Project\CAU%20_%20DUONG\DUONG\Denva-Hatay\Denva-Hatay\Dutoan_xuat\DTLS%20duonglam-HTa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y30\Desktop\TTCP-L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au\c\Toan\PMU5\TDT%20GIAI%20DOAN%20I\KHECOS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03\c\Son\DARANG\Culvert\Check%204+18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ON\Bai-Tap\TKMHB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du%20lieu\hoa%20binh\Khu%201-2%20phuong%20l&#170;%20l&#238;i%20(Giai%20&#174;o&#185;n%20I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uonglt\dutoan\HUONG\HCM_BVTC\DT-cac%20c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y1\g\SonCN\Calcul\Pile%20of%20A1(SBNo.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ao\TToanGDII-WB\Lo60\LESO\HsdtCsan\DTHAU\DT2\LAOCAI\MDT67-C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hutho\My%20Project\SONLA\Dutoan_xuat\Dutoan_xuat\dtkttc-hopkt-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Duong%20477%20keo%20dai%20sua\DT%20TL477%20keo%20da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Lam\Du%20toan\DT\Luu\500KV\DN-TBIN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ungquat\goi3\Form%20nop%20thau\PNT-P3.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Mo%20VN%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uc\F\Tang%20465\Be%20cang%20dam\Hai%20Bridge-calculation%20she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h_01\c\My%20Documents\hung\NLNT2\Dot3\WINDOWS\Desktop\ngoc\trungma-tkkt.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id%20price%20of%20NH%20No.9%20(R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1\D\THUYF\hduong\CNQ-PTAO\DT-kttc-cNQ-PTao-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y1\D\THUYF\ql38\tkkt-ql38-1-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huongtm01\tabmis%2016-8\Bichtn\TABMIS\Tabmis_new\Data%20Collection\Mau%20thu%20thap%20DL_rollout\Rollout_Data%20collection%20template%20v1.0\Kho%20bac\RO_Mau%20thu%20thap%20DL_Du%20toan%20dau%20tu%20v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Hao\TToanGDII-WB\Lo60\tha\Tai%20Chinh-%20QT-Hala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ytuan\duytuan\A%20Hong\EXSel\TKKT\Nghia\co%20ma%20-%20e%20tong\Thuy%20van%20cau%20Km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diac1\DINH%20HAI\My%20Documents\C&#171;%20chuy&#170;n\C&#199;u%205%20Th&#168;ng%20Long\C&#199;u%20Ch&#238;%20G&#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Y29\d\Du%20lieu%20khong%20xoa\DUONG\Duan\Chuan\bang%20tinh\Phan%20tich%20kinh%20t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SON\LAM\CAU-BTCT\CAUBTCT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ui%20Dung\Dutoan+TM\SE6380\TOP1\MISS_&#168;&#207;&#161;&#192;\ORIGINAL\&#168;&#207;&#161;&#192;_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Minh%20Quang\s&#246;a%20QTMQ.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29\d\Du%20lieu%20khong%20xoa\Tai%20lieu\Duan\yen%20ha%20-%20phu%20man\Phu%20Mau\Phu%20mau%20TKKT\T&#221;nh%20to&#184;n%20&#174;i&#214;n%20n&#168;ng%20ph&#173;&#172;ng%20&#184;n%20ch&#228;n\Phu%20mau%203\Bieu%20d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Thuy\Duong%20477%20keo%20dai%20sua\DT%20TL477%20keo%20da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luc\My%20Documents\Hiep\ChongQuaTai\Km4\Km4_TQ_HN%20(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luc\LCD%20Lai%20Xua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qt_01\c\hien\trinh%20xuyen\ChiDinhThau110ThoXuan.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10\TRANTIEM\WINDOWS\Desktop\TranTiem\Bac%20Kan\Vantung\Thuyet%20minh%20-%20Du%20toan\dau%20CA%20huyen\DT-%20Thanh%20Co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170;n%20Quang\C&#199;u%20nh&#169;n%20m&#244;c\TKHC%20BBNT%20CN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du%20lieu\hoa%20binh\Giang\Ctao%20luoi%20khu%20Chau%20Giang%20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hi_kh\huong_xl1\DO-HUONG\GT-BO\TKTC10-8\phong%20nen\DT-THL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Viet\d\VIET\4D-HG\GOCSOI\QLVNHO~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Project\Ban%20tinh\HB\thac-coc-duyet-mcgiu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HOA\LVTD\MSOffice\EXCEL\LUC\DT%20DZ%2022+TBA%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L&#185;ng%20S&#172;n\Lang%20Gai%20-%20Lang%20S&#172;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hau\c\Toan\PMU5\TDT%20GIAI%20DOAN%20I\LVTRIN~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Gui%20Dung\Dutoan+TM\1A-1\Thuy\236%20IP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ui%20Dung\Dutoan+TM\Dung\thamkhao\CacphanmemTT\Tinhlun\TINH_LUN_LK1_Gd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 val="DATA"/>
      <sheetName val="DIALOG"/>
      <sheetName val="Macro1"/>
      <sheetName val="EIRR&gt;1&lt;1"/>
      <sheetName val="EIRR&gt; 2"/>
      <sheetName val="EIRR&lt;2"/>
    </sheetNames>
    <sheetDataSet>
      <sheetData sheetId="0" refreshError="1"/>
      <sheetData sheetId="1" refreshError="1"/>
      <sheetData sheetId="2" refreshError="1"/>
      <sheetData sheetId="3" refreshError="1">
        <row r="74">
          <cell r="F74">
            <v>38074.024000000005</v>
          </cell>
        </row>
        <row r="126">
          <cell r="E126">
            <v>405755</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s>
    <sheetDataSet>
      <sheetData sheetId="0"/>
      <sheetData sheetId="1"/>
      <sheetData sheetId="2"/>
      <sheetData sheetId="3"/>
      <sheetData sheetId="4" refreshError="1">
        <row r="15">
          <cell r="A15" t="b">
            <v>1</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A1.CN"/>
      <sheetName val="Đầu vào"/>
      <sheetName val="PTDG"/>
      <sheetName val="phuluc1"/>
      <sheetName val="May"/>
      <sheetName val="CBKC-110"/>
      <sheetName val="chiet tinh"/>
      <sheetName val="TH_CNO"/>
      <sheetName val="NK_CHUNG"/>
      <sheetName val="CT vat lieu"/>
      <sheetName val="vcdngan"/>
      <sheetName val="SL"/>
      <sheetName val="DG DZ"/>
      <sheetName val="DG TBA"/>
      <sheetName val="DGXD"/>
      <sheetName val="TBA"/>
      <sheetName val="4.PTDG"/>
      <sheetName val="Chenh lech vat tu"/>
      <sheetName val="Cp&gt;10-Ln&lt;10"/>
      <sheetName val="Ln&lt;20"/>
      <sheetName val="EIRR&gt;1&lt;1"/>
      <sheetName val="EIRR&gt; 2"/>
      <sheetName val="EIRR&lt;2"/>
      <sheetName val="Sheet2"/>
      <sheetName val="K95"/>
      <sheetName val="K98"/>
      <sheetName val="KPTH-T12"/>
      <sheetName val="Thamgia-T10"/>
      <sheetName val="Ts"/>
      <sheetName val="DM"/>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bt19"/>
      <sheetName val="Btr25"/>
      <sheetName val="Bang KL"/>
      <sheetName val="A1, May"/>
      <sheetName val="Máy"/>
      <sheetName val="Vat lieu"/>
      <sheetName val="????"/>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SITE-E"/>
      <sheetName val="ALLOWANCE"/>
      <sheetName val="MH RATE"/>
      <sheetName val="Keothep"/>
      <sheetName val="Re-bar"/>
      <sheetName val="차액보증"/>
      <sheetName val="DLDTLN"/>
      <sheetName val="Sheet3"/>
      <sheetName val="Config"/>
      <sheetName val="DMCP"/>
      <sheetName val="HS_TDT"/>
      <sheetName val="Đơn Giá "/>
      <sheetName val="Trạm biến áp"/>
      <sheetName val="???S"/>
      <sheetName val="???"/>
      <sheetName val="??"/>
      <sheetName val="HÐ ngoài"/>
      <sheetName val="??????"/>
      <sheetName val="HÐ_ngoài"/>
      <sheetName val="금융비용"/>
      <sheetName val="입찰안"/>
      <sheetName val="BGD"/>
      <sheetName val="KCS"/>
      <sheetName val="KD"/>
      <sheetName val="KT"/>
      <sheetName val="KTNL"/>
      <sheetName val="KH"/>
      <sheetName val="PX-SX"/>
      <sheetName val="TC"/>
      <sheetName val="Lcau - Lxuc"/>
      <sheetName val="EXTERNAL"/>
      <sheetName val="LaborPY"/>
      <sheetName val="LaborKH"/>
      <sheetName val="Equip "/>
      <sheetName val="Material"/>
      <sheetName val="damgiua"/>
      <sheetName val="dgct"/>
      <sheetName val="WT-LIST"/>
      <sheetName val="Diện tích"/>
      <sheetName val="1_Khái toán"/>
      <sheetName val="ironmongery"/>
      <sheetName val="Bill 1_Quy dinh chung"/>
      <sheetName val="1.R18 BF"/>
      <sheetName val="A"/>
      <sheetName val="G"/>
      <sheetName val="F-B"/>
      <sheetName val="H-J"/>
      <sheetName val="6.External works-R18"/>
      <sheetName val="Chi tiet XD TBA"/>
      <sheetName val="Giá"/>
      <sheetName val="DM1776"/>
      <sheetName val="DM228"/>
      <sheetName val="DM4970"/>
      <sheetName val="Camay_DP"/>
      <sheetName val="DM6061"/>
      <sheetName val="Luong2"/>
      <sheetName val="7606-TBA"/>
      <sheetName val="7606-ĐZ"/>
      <sheetName val="Data Input"/>
      <sheetName val="CT1"/>
      <sheetName val="dg7606"/>
      <sheetName val="Gia vat tu"/>
      <sheetName val="CT-35"/>
      <sheetName val="CT-0.4KV"/>
      <sheetName val="DM 67"/>
      <sheetName val="DG1426"/>
      <sheetName val="KH-Q1,Q2,0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MTL$-INTER"/>
      <sheetName val="KL Chi tiết Xây tô"/>
      <sheetName val="Barrem"/>
      <sheetName val="07Base Cost"/>
      <sheetName val="rate material"/>
      <sheetName val="DTOAN"/>
      <sheetName val="Chi tiet KL"/>
      <sheetName val="Tổng hợp KL"/>
      <sheetName val="BM"/>
      <sheetName val="Xay lapduongR3"/>
      <sheetName val="chiettinh"/>
      <sheetName val="XD"/>
      <sheetName val="Cuongricc"/>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DTXL"/>
      <sheetName val="7606"/>
      <sheetName val="6PILE  (돌출)"/>
      <sheetName val="6MONTHS"/>
      <sheetName val="DG7606DZ"/>
      <sheetName val="6787CWFASE2CASE2_00.xls"/>
      <sheetName val="T&amp;D"/>
      <sheetName val="list"/>
      <sheetName val="Income Statement"/>
      <sheetName val="Shareholders' Equity"/>
      <sheetName val="I-KAMAR"/>
      <sheetName val="DETAIL "/>
      <sheetName val="Phan khai KLuong"/>
      <sheetName val="Duphong"/>
      <sheetName val="CE(E)"/>
      <sheetName val="CE(M)"/>
      <sheetName val="Project Data"/>
      <sheetName val="負荷集計（断熱不燃）"/>
      <sheetName val="Equipment"/>
      <sheetName val="DT_THAU"/>
      <sheetName val="말뚝지지력산정"/>
      <sheetName val="04 - XUONG DET B"/>
      <sheetName val="CTGX"/>
      <sheetName val="CTG-1"/>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GTTBA"/>
      <sheetName val="____"/>
      <sheetName val="___S"/>
      <sheetName val="___"/>
      <sheetName val="__"/>
      <sheetName val="______"/>
      <sheetName val="NHATKY"/>
      <sheetName val="Loại Vật tư"/>
      <sheetName val="GAEYO"/>
      <sheetName val="Vat tu XD"/>
      <sheetName val="INFO"/>
      <sheetName val="Summary"/>
      <sheetName val="실행"/>
      <sheetName val="갑지1"/>
      <sheetName val="Duc_bk"/>
      <sheetName val="DonGiaLD"/>
      <sheetName val="CANDOI"/>
      <sheetName val="MATK"/>
      <sheetName val="Standardwerte"/>
      <sheetName val="BKBANRA"/>
      <sheetName val="BKMUAVAO"/>
      <sheetName val="Đầu tư"/>
      <sheetName val="dg tphcm"/>
      <sheetName val="Measure 1306"/>
      <sheetName val="0"/>
      <sheetName val="tonghop"/>
      <sheetName val="DATA2"/>
      <sheetName val="토공"/>
      <sheetName val="Formwork"/>
      <sheetName val="RAB_AR&amp;STR2"/>
      <sheetName val="chi_tiet_TBA2"/>
      <sheetName val="chi_tiet_C2"/>
      <sheetName val="Customize_Your_Purchase_Order2"/>
      <sheetName val="CHITIET_VL-NC-TT-3p1"/>
      <sheetName val="HĐ_ngoài1"/>
      <sheetName val="XT_Buoc_31"/>
      <sheetName val="dongia_(2)1"/>
      <sheetName val="S-curve_1"/>
      <sheetName val="So_doi_chieu_LC1"/>
      <sheetName val="Adix_A1"/>
      <sheetName val="project_management"/>
      <sheetName val="MAIN_GATE_HOUSE"/>
      <sheetName val="REINF_"/>
      <sheetName val="MH_RATE"/>
      <sheetName val="Du_toan"/>
      <sheetName val="Bang_KL"/>
      <sheetName val="Trạm_biến_áp"/>
      <sheetName val="Equip_"/>
      <sheetName val="A1_CN"/>
      <sheetName val="Đầu_vào"/>
      <sheetName val="Lcau_-_Lxuc"/>
      <sheetName val="Đơn_Giá_"/>
      <sheetName val="TONG_HOP_T5_1998"/>
      <sheetName val="Chenh_lech_vat_tu"/>
      <sheetName val="Diện_tích"/>
      <sheetName val="1_Khái_toán"/>
      <sheetName val="Chi_tiet_XD_TBA"/>
      <sheetName val="CT-0_4KV"/>
      <sheetName val="rate_material"/>
      <sheetName val="KL_Chi_tiết_Xây_tô"/>
      <sheetName val="Phan_khai_KLuong"/>
      <sheetName val="Bill_1_Quy_dinh_chung"/>
      <sheetName val="1_R18_BF"/>
      <sheetName val="6_External_works-R18"/>
      <sheetName val="Project_Data"/>
      <sheetName val="07Base_Cost"/>
      <sheetName val="04_-_XUONG_DET_B"/>
      <sheetName val="Chi_tiet_KL"/>
      <sheetName val="Tổng_hợp_KL"/>
      <sheetName val="_03"/>
      <sheetName val="chieu_day_san"/>
      <sheetName val="Podium_Concrete_Works"/>
      <sheetName val="KLCT-_TOWER"/>
      <sheetName val="KLCT-_PODIUM"/>
      <sheetName val="Gia_thanh_chuoi_su"/>
      <sheetName val="Tiep_dia"/>
      <sheetName val="Don_gia_vung_III-Can_Tho"/>
      <sheetName val="Area_Cal"/>
      <sheetName val="Elect_(3)"/>
      <sheetName val="plan&amp;section_of_foundation"/>
      <sheetName val="design_criteria"/>
      <sheetName val="Bond_수수료_계산_포맷"/>
      <sheetName val="ITB_COST"/>
      <sheetName val="PAGE_1"/>
      <sheetName val="6PILE__(돌출)"/>
      <sheetName val="HÐ_ngoài1"/>
      <sheetName val="EIRR&gt;_2"/>
      <sheetName val="DETAIL_"/>
      <sheetName val="gia cong tac"/>
      <sheetName val="D&amp;W"/>
      <sheetName val="DTICH"/>
      <sheetName val="DUCVIETPQ"/>
      <sheetName val="INFOR-ST"/>
      <sheetName val="T.KÊ K.CẤU"/>
      <sheetName val="TH MTC"/>
      <sheetName val="TH N.Cong"/>
      <sheetName val="TH Vat tu"/>
      <sheetName val="Setting"/>
      <sheetName val="SP10"/>
      <sheetName val="Settings"/>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Equipment list (PAC)"/>
      <sheetName val="計算条件"/>
      <sheetName val="TINH KHOI LUONG"/>
      <sheetName val="DATA BASE"/>
      <sheetName val="Mat_Source"/>
      <sheetName val="入力作成表"/>
      <sheetName val="LEGEND"/>
      <sheetName val="CPA"/>
      <sheetName val="Bill 01 - CTN"/>
      <sheetName val="Bill 2.2 Villa 2 beds"/>
      <sheetName val="Sheet4"/>
      <sheetName val="Supplier"/>
      <sheetName val=" Bill.5-Earthing.2 - Add Works"/>
      <sheetName val="BIDDING-SUM"/>
      <sheetName val="BOQ건축"/>
      <sheetName val="GV1-D13 (Casement door)"/>
      <sheetName val="DK"/>
      <sheetName val="Alat"/>
      <sheetName val="Analisa Gabungan"/>
      <sheetName val="Sub"/>
      <sheetName val="Isolasi Luar Dalam"/>
      <sheetName val="Isolasi Luar"/>
      <sheetName val="NOTE"/>
      <sheetName val="database"/>
      <sheetName val="inpukeoI"/>
      <sheetName val="Tower - Concrete Works"/>
      <sheetName val="Dia"/>
      <sheetName val="DG-TNHC-85"/>
      <sheetName val="Harga ME "/>
      <sheetName val="TK-COL"/>
      <sheetName val="02_Dulieu_Cua"/>
      <sheetName val="ESTI."/>
      <sheetName val="KL san lap"/>
      <sheetName val="PEDESB"/>
      <sheetName val="DL"/>
      <sheetName val="Bill-04 ket cau thap- UNI"/>
      <sheetName val="Cửa"/>
      <sheetName val="IBASE"/>
      <sheetName val="Door and window"/>
      <sheetName val="NVL"/>
      <sheetName val="DLdauvao"/>
      <sheetName val="CẤP THOÁT NƯỚC"/>
      <sheetName val="PRI-LS"/>
      <sheetName val="NKC6"/>
      <sheetName val="Cước VC + ĐM CP Tư vấn"/>
      <sheetName val="Hệ số"/>
      <sheetName val="THDT goi thau TB"/>
      <sheetName val="Tien do TV"/>
      <sheetName val="QD957"/>
      <sheetName val="Bang trong luong rieng thep"/>
      <sheetName val="DTXD"/>
      <sheetName val="JP_List"/>
      <sheetName val="SUBS"/>
      <sheetName val="Feeds"/>
      <sheetName val="final list 2005"/>
      <sheetName val="final_list_2005"/>
      <sheetName val="WORKINGS"/>
      <sheetName val="LV data"/>
      <sheetName val="CPDDII"/>
      <sheetName val="Chenh lech ca may"/>
      <sheetName val="TLg CN&amp;Laixe"/>
      <sheetName val="TLg CN&amp;Laixe (2)"/>
      <sheetName val="TLg Laitau"/>
      <sheetName val="TLg Laitau (2)"/>
      <sheetName val="bridge # 1"/>
      <sheetName val="HMCV"/>
      <sheetName val="CauKien"/>
      <sheetName val="VND"/>
      <sheetName val="Buy vs. Lease Car"/>
      <sheetName val="A1"/>
      <sheetName val="Chi tiet"/>
      <sheetName val="新规"/>
      <sheetName val="Master"/>
      <sheetName val="Code"/>
      <sheetName val="Budget Code"/>
      <sheetName val="TH_CPTB"/>
      <sheetName val="CP Khac cuoc VC"/>
      <sheetName val="PS-Labour_M"/>
      <sheetName val="daf-3(OK)"/>
      <sheetName val="daf-7(OK)"/>
      <sheetName val="subcon sched"/>
      <sheetName val="Hardware"/>
      <sheetName val="HWW"/>
      <sheetName val="PRE (E)"/>
      <sheetName val="SourceData"/>
      <sheetName val="Bang 3_Chi tiet phan Dz"/>
      <sheetName val="KHOI LUONG"/>
      <sheetName val="SEX"/>
      <sheetName val="HVAC.BLOCK B4"/>
      <sheetName val="BẢNG KHỐI LƯỢNG TỔNG HỢP"/>
      <sheetName val="CTKL KTX HT"/>
      <sheetName val="DANHMUC"/>
      <sheetName val="Z"/>
      <sheetName val="2.Chiet tinh"/>
      <sheetName val="NHÀ NHẬP LIỆU"/>
      <sheetName val="MÓNG SILO"/>
      <sheetName val="Tong du toan"/>
      <sheetName val="Bill 2 - ketcau"/>
      <sheetName val="DongiaVL2"/>
      <sheetName val="Chi tiet lan can"/>
      <sheetName val="13-Cốt thép (10mm&lt;D≤18mm) FO16"/>
      <sheetName val="du lieu du toan"/>
      <sheetName val="Loại_Vật_tư"/>
      <sheetName val="DM_67"/>
      <sheetName val="Đầu_tư"/>
      <sheetName val="dg_tphcm"/>
      <sheetName val="T_KÊ_K_CẤU"/>
      <sheetName val="4_PTDG"/>
      <sheetName val="A1,_May"/>
      <sheetName val="Vat_lieu"/>
      <sheetName val="Door_and_window"/>
      <sheetName val="Xay_lapduongR3"/>
      <sheetName val="wsLists"/>
      <sheetName val="PU_ITALY_4"/>
      <sheetName val="Tro_giup4"/>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Don gia chi tiet DIEN 2"/>
      <sheetName val="Ca máy"/>
      <sheetName val="Dự toán"/>
      <sheetName val="Đơn Giá TH"/>
      <sheetName val="Nhân công"/>
      <sheetName val="Phân tích"/>
      <sheetName val="C.P Thiết bị"/>
      <sheetName val="T.H Kinh phí"/>
      <sheetName val="Vật tư"/>
      <sheetName val="Trang bìa"/>
      <sheetName val="Luong NII"/>
      <sheetName val="Cpbetong"/>
      <sheetName val="366fun"/>
      <sheetName val="DM_60606061"/>
      <sheetName val="DINH MUC THI NGHIEM"/>
      <sheetName val="CUOCVC"/>
      <sheetName val="Luong NI"/>
      <sheetName val="Vatlieu"/>
      <sheetName val="CT"/>
      <sheetName val="DTCTchung"/>
      <sheetName val="cuocbd"/>
      <sheetName val="CUOC"/>
      <sheetName val="Dlieu dau vao"/>
      <sheetName val="OT"/>
      <sheetName val="Gia_vat_tu1"/>
      <sheetName val="Ky_Lam_Bridge1"/>
      <sheetName val="Provisional_Sums_Item1"/>
      <sheetName val="Gas_Pressure_Welding1"/>
      <sheetName val="General_Item&amp;General_Requireme1"/>
      <sheetName val="General_Items1"/>
      <sheetName val="Regenral_Requirements1"/>
      <sheetName val="Ng_hàng_xà+bulong1"/>
      <sheetName val="CT_vat_lieu1"/>
      <sheetName val="Income_Statement1"/>
      <sheetName val="Shareholders'_Equity1"/>
      <sheetName val="Gia_vat_tu"/>
      <sheetName val="Income_Statement"/>
      <sheetName val="Shareholders'_Equity"/>
      <sheetName val="VC.xd"/>
      <sheetName val="Gia.VLTB"/>
      <sheetName val="B.Luong"/>
      <sheetName val="C.May"/>
      <sheetName val="don_giaQB"/>
      <sheetName val="dm 366"/>
      <sheetName val="DM 6060"/>
      <sheetName val="DM_4970"/>
      <sheetName val="TK-TUBU"/>
      <sheetName val="DGIA"/>
      <sheetName val="TT"/>
      <sheetName val="Chi tiet -tong 9 thang"/>
      <sheetName val="BangMa"/>
      <sheetName val="DG 1426"/>
      <sheetName val="gtrinh"/>
      <sheetName val="NEW-PANEL"/>
      <sheetName val="dutoan"/>
      <sheetName val="Gvlch"/>
      <sheetName val="DGLX"/>
      <sheetName val="dghn"/>
      <sheetName val="DM7606"/>
      <sheetName val="XDM22"/>
      <sheetName val="MAIN_GATE_HOUSE1"/>
      <sheetName val="Commercial_value1"/>
      <sheetName val="DinhMuc"/>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DM_336cai tao"/>
      <sheetName val="Dongia7606new"/>
      <sheetName val="Chenh_lech_ca_may"/>
      <sheetName val="TLg_CN&amp;Laixe"/>
      <sheetName val="TLg_CN&amp;Laixe_(2)"/>
      <sheetName val="TLg_Laitau"/>
      <sheetName val="TLg_Laitau_(2)"/>
      <sheetName val="Luong_NII"/>
      <sheetName val="DINH_MUC_THI_NGHIEM"/>
      <sheetName val="Luong_NI"/>
      <sheetName val="Theo doi Doanh thu 2017"/>
      <sheetName val="dgtn"/>
      <sheetName val="7606(TT01)"/>
      <sheetName val="7606TBA(TT01)"/>
      <sheetName val="DG7606TBA"/>
      <sheetName val="CTTN"/>
      <sheetName val="Luong_Cnhan"/>
      <sheetName val="DMTN"/>
      <sheetName val="VatTU"/>
      <sheetName val="Thongtin"/>
      <sheetName val="DGiaT"/>
      <sheetName val="DGiaTN"/>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Main"/>
      <sheetName val="Pric塅䕃"/>
      <sheetName val="#REF!"/>
      <sheetName val="BOQ THAN"/>
      <sheetName val="1_MV"/>
      <sheetName val="Unit_Div6"/>
      <sheetName val="Open"/>
      <sheetName val="Function"/>
      <sheetName val="Noisuy-LLL"/>
      <sheetName val="DL ĐẦU VÀO"/>
      <sheetName val="CTEMCOST"/>
      <sheetName val="Active"/>
      <sheetName val="PMS"/>
      <sheetName val="D &amp; W sizes"/>
      <sheetName val="Analisa &amp; Upah"/>
      <sheetName val="Ktmo"/>
      <sheetName val="Purchase Order"/>
      <sheetName val="경비2내역"/>
      <sheetName val="Du lieu"/>
      <sheetName val="Cash2"/>
      <sheetName val="Markup"/>
      <sheetName val="cash budget"/>
      <sheetName val="Criteria"/>
      <sheetName val="ICGSIP"/>
      <sheetName val="BocXep"/>
      <sheetName val="VCBo"/>
      <sheetName val="VCThuy"/>
      <sheetName val="Phan tich"/>
      <sheetName val="GOC-KO IN"/>
      <sheetName val="INPUT-STR"/>
      <sheetName val="REF"/>
      <sheetName val="CT Thang Mo"/>
      <sheetName val="CT  PL"/>
      <sheetName val="dongia _2_"/>
      <sheetName val="FAB별"/>
      <sheetName val="Thép CKN"/>
      <sheetName val="TMinh"/>
      <sheetName val="MAU 8A"/>
      <sheetName val="MAU 8B"/>
      <sheetName val="MAU 9"/>
      <sheetName val="MAU 10"/>
      <sheetName val="TLuong"/>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SORT"/>
      <sheetName val="外気負荷"/>
      <sheetName val="02. PTDG"/>
      <sheetName val="Chiết tính"/>
      <sheetName val="DK1.Don gia"/>
      <sheetName val="Don gia (khong in)"/>
      <sheetName val="1.MONG 1-2"/>
      <sheetName val="TB NẶNG"/>
      <sheetName val="Du tru CP-Bieu 01"/>
      <sheetName val="Dự thầu"/>
      <sheetName val="Nhap VT oto"/>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Brick"/>
      <sheetName val="Bill 2-Road HR2"/>
      <sheetName val="Bill 3 - Softscape HR2"/>
      <sheetName val="wk prgs"/>
      <sheetName val="sort2"/>
      <sheetName val="MTL(AG)"/>
      <sheetName val="소일위대가코드표"/>
      <sheetName val="DATA1"/>
      <sheetName val="Ｎｏ.13"/>
      <sheetName val="tra_vat_lieu"/>
      <sheetName val="DGchitiet "/>
      <sheetName val="Ma don vi"/>
      <sheetName val="bang cc"/>
      <sheetName val="見積書"/>
      <sheetName val="TNHC"/>
      <sheetName val="Bill No.3 - Prov. Sum (Ph2&amp;3)"/>
      <sheetName val="TH TN"/>
      <sheetName val="Dongiaxd"/>
      <sheetName val="TK chi tiet"/>
      <sheetName val="CDTK"/>
      <sheetName val="Hao phí"/>
      <sheetName val="NHATKYC"/>
      <sheetName val="BCX_NL"/>
      <sheetName val="trialth"/>
      <sheetName val="1"/>
      <sheetName val="PCCC"/>
      <sheetName val="AG Pipe Qty Analysis"/>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DMCT"/>
      <sheetName val="CĂN HỘ T16-17 "/>
      <sheetName val="TRỤC ĐỨNG THOÁT BẨN T15-17"/>
      <sheetName val="TRỤC ĐỨNG TM T15-17"/>
      <sheetName val="Tổng GT"/>
      <sheetName val="GT"/>
      <sheetName val="KL"/>
      <sheetName val="Chi tiết KL"/>
      <sheetName val="khấu trừ phạt"/>
      <sheetName val="GT  KHAU TRU"/>
      <sheetName val="HAO HUT VAT TU (2)"/>
      <sheetName val="cao độ"/>
      <sheetName val="Tongke"/>
      <sheetName val="đọc số"/>
      <sheetName val="CP HMC"/>
      <sheetName val="2.1Warehouse 1"/>
      <sheetName val="Specs"/>
      <sheetName val="Data.Wall"/>
      <sheetName val="THEP TAM"/>
      <sheetName val="THEP HÌNH"/>
      <sheetName val="THEP HINH"/>
      <sheetName val="XA GO"/>
      <sheetName val="BANG TRA"/>
      <sheetName val="HỆ THỐNG PHÒNG CHÁY CHỮA CHÁY"/>
      <sheetName val="HỆ THỐNG CẤP THOÁT NƯỚC"/>
      <sheetName val="HỆ THỐNG ĐHKK"/>
      <sheetName val="MÁY PHÁT ĐIỆN"/>
      <sheetName val="HỆ THỐNG ĐIỆN"/>
      <sheetName val="Thiết bị chính"/>
      <sheetName val="Structure data"/>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물량표"/>
      <sheetName val="VT190111"/>
      <sheetName val="TONG HOP"/>
      <sheetName val="phan tic chi tiet"/>
      <sheetName val=""/>
      <sheetName val="gui BKCT"/>
      <sheetName val="lam_moi"/>
      <sheetName val="Gia vat lieu"/>
      <sheetName val="Precios unitarios AXH"/>
      <sheetName val="Rate1"/>
      <sheetName val="TH VL, NC, DDHT Thanhphuoc"/>
      <sheetName val="전기"/>
      <sheetName val="3. CNT"/>
      <sheetName val="unit price list(M)"/>
      <sheetName val="So lieu chung"/>
      <sheetName val="Notes"/>
      <sheetName val="1.2 Staff Schedule"/>
      <sheetName val="0. Input"/>
      <sheetName val="BẢNG ÁP GIÁ (in)"/>
      <sheetName val="NT (KL) IN"/>
      <sheetName val="DOM D2"/>
      <sheetName val="nhà ăn"/>
      <sheetName val="Công nhật"/>
      <sheetName val="btkt cột"/>
      <sheetName val="THÉP"/>
      <sheetName val="T2-3"/>
      <sheetName val="Doi so"/>
      <sheetName val="SPEC"/>
      <sheetName val="VO-PS02-XD"/>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THKL"/>
      <sheetName val="DGCT SƠN BẢ TƯỜNG NLV"/>
      <sheetName val="DGKL TRẦN NHN"/>
      <sheetName val="Door_and_window1"/>
      <sheetName val="Ma_don_vi"/>
      <sheetName val="bang_cc"/>
      <sheetName val="유림콘도"/>
      <sheetName val="유림골조"/>
      <sheetName val="Btra"/>
      <sheetName val="INF"/>
      <sheetName val="MTO REV.2(ARMOR)"/>
      <sheetName val="ReadFirst"/>
      <sheetName val="Cotthep.NPT"/>
      <sheetName val="vl.nc.mtc"/>
      <sheetName val="Bill Prelim-CDT"/>
      <sheetName val="Prelims"/>
      <sheetName val="Bill BPTC-CDT"/>
      <sheetName val="Chi tiết BPTC"/>
      <sheetName val="Bill BPTC-CDT (PA MCT CDT)"/>
      <sheetName val="Chi tiết BPTC (PA MCT CDT)"/>
      <sheetName val="M1-XL-1c"/>
      <sheetName val="TOSHIBA-Structure"/>
      <sheetName val="1.Civil (Org)"/>
      <sheetName val="villa"/>
      <sheetName val="BQ-E20-02(Rp)"/>
      <sheetName val="F4-F7"/>
      <sheetName val="DM-VNT ko sd"/>
      <sheetName val="KL THEP  GIAM DO DUNG COUPLER"/>
      <sheetName val="01.KL THÉP NHẬP VỀ"/>
      <sheetName val="BBLMHT"/>
      <sheetName val="2. NT VLDV"/>
      <sheetName val="GHI CHU"/>
      <sheetName val="1.BB LMHT"/>
      <sheetName val="PERSONNELIST"/>
      <sheetName val="1. Office"/>
      <sheetName val="Bê tông bảo vệ"/>
      <sheetName val="01. Data"/>
      <sheetName val="Neo, nối cốt thép dầm, cột"/>
      <sheetName val="Uốn móc cốt thép"/>
      <sheetName val="Tiêu chuẩn cốt thép"/>
      <sheetName val="A6"/>
      <sheetName val="KL thep lam sat"/>
      <sheetName val="Steel"/>
      <sheetName val="Order"/>
      <sheetName val="Data-year2001i"/>
      <sheetName val="Tien Thuong"/>
      <sheetName val="NC XL 6T cuoi 01 CTy"/>
      <sheetName val="Data -6T dau"/>
      <sheetName val="Cong 6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125x125"/>
      <sheetName val="Bảng đo bóc KL OLK-09"/>
      <sheetName val="6.3 CHI TIET OLK-09"/>
      <sheetName val="날개벽수량표"/>
      <sheetName val="B3A - TOWER A"/>
      <sheetName val="Annex B"/>
      <sheetName val="음료실행"/>
      <sheetName val="내역서을지"/>
      <sheetName val="TLG Type"/>
      <sheetName val="1.San "/>
      <sheetName val="Tong hop vat tu"/>
      <sheetName val="Assumptions"/>
      <sheetName val="KHOI LUONG15-4"/>
      <sheetName val="HS"/>
      <sheetName val="Dot 4"/>
      <sheetName val="Chi phi van chuyen"/>
      <sheetName val="XLR_NoRangeSheet"/>
      <sheetName val="工艺分类库"/>
      <sheetName val="DLDT"/>
      <sheetName val="Dgia vat tu"/>
      <sheetName val="Don gia_III"/>
      <sheetName val="D÷ liÖu"/>
      <sheetName val="HRG BHN"/>
      <sheetName val="CĂN ĐH"/>
      <sheetName val="Q.A01.2-Sh"/>
      <sheetName val="TH các CC"/>
      <sheetName val="Duthau"/>
      <sheetName val="개산공사비"/>
      <sheetName val="Gld"/>
      <sheetName val="Gxd"/>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DMSC"/>
      <sheetName val="Heso DZ"/>
      <sheetName val="DGiaDZ"/>
      <sheetName val="A6,MAY"/>
      <sheetName val="DG_BINH THUAN"/>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2.CDPS"/>
      <sheetName val="Danh mục"/>
      <sheetName val="Calculation"/>
      <sheetName val="4 CĂN"/>
      <sheetName val="Div26 - Elect"/>
      <sheetName val="DT hợp đồng"/>
      <sheetName val="Bảng KL đợt 1"/>
      <sheetName val="Bieu gia HD"/>
      <sheetName val="7.Khau tru "/>
      <sheetName val="Don gia NC"/>
      <sheetName val="Method_BouyancyFactor"/>
      <sheetName val="Method_PressureArea"/>
      <sheetName val="InputData"/>
      <sheetName val="B-2  (DPP)"/>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Inputs_Sens"/>
      <sheetName val="IS_Sum_CM"/>
      <sheetName val="gia vt,nc,may"/>
      <sheetName val="DZ 22KV"/>
      <sheetName val="Financ. Overview"/>
      <sheetName val="Toolbox"/>
      <sheetName val="TINH GIA - SAN XUAT Vertico"/>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PNT_QUOT__3"/>
      <sheetName val="COAT_WRAP_QIOT__3"/>
      <sheetName val="DGIAgoi1"/>
      <sheetName val="Classification"/>
      <sheetName val="13.BANG CT"/>
      <sheetName val="14.MMUS GIUA NHIP"/>
      <sheetName val="4.HSPBngang"/>
      <sheetName val="6.Tinh tai"/>
      <sheetName val="2 NSl"/>
      <sheetName val="17.US CHU tho a_b"/>
      <sheetName val="15.MMUS GOI"/>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5.2.1 Đo bóc KL OLK-06"/>
      <sheetName val="Kyhieuloptratsonba"/>
      <sheetName val="BTK-Dai Hoc Kien Giang"/>
      <sheetName val="PV Graph Data"/>
      <sheetName val="GJ_06"/>
      <sheetName val="doanh thu"/>
      <sheetName val="Dutoan KL"/>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BANRA"/>
      <sheetName val="PTVT"/>
      <sheetName val="GIÁ DỰ THẦU 30 CĂN"/>
      <sheetName val="datatt"/>
      <sheetName val="Tổng hợp KPHM"/>
      <sheetName val="Cong"/>
      <sheetName val="Dinh muc"/>
      <sheetName val="TDTKP"/>
      <sheetName val="DK-KH"/>
      <sheetName val="QUO"/>
      <sheetName val="Annual_CFs_Asset"/>
      <sheetName val="BT3"/>
      <sheetName val="Hệ_qố2"/>
      <sheetName val="MB.DT.02"/>
      <sheetName val="01-&gt;12"/>
      <sheetName val="Article"/>
      <sheetName val="electrical"/>
      <sheetName val="So sanh"/>
      <sheetName val="SUMDETAIL"/>
      <sheetName val="Factory"/>
      <sheetName val="Matchung"/>
      <sheetName val="BU LONG"/>
      <sheetName val="ĐNVT"/>
      <sheetName val="ĐNBL"/>
      <sheetName val="CTLK"/>
      <sheetName val="DG Chi tiet"/>
      <sheetName val=" 1710 HOINGHINLD"/>
      <sheetName val="99"/>
      <sheetName val="99 (2)"/>
      <sheetName val="134 "/>
      <sheetName val="DG-1776KV4"/>
      <sheetName val="DG 4970"/>
      <sheetName val="THCT"/>
      <sheetName val="DM-1776"/>
      <sheetName val="DT"/>
      <sheetName val="Giathau"/>
      <sheetName val="KS tuyen"/>
      <sheetName val="THTL"/>
      <sheetName val="CP(dz)"/>
      <sheetName val="Bang chiet tinh TBA"/>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Painting"/>
      <sheetName val="영동(D)"/>
      <sheetName val="EQUIP LIST"/>
      <sheetName val="Electrical Works"/>
      <sheetName val="H_T_ INCOMING SYSTEM"/>
      <sheetName val="CTDZTA(5)"/>
      <sheetName val="THONG SO"/>
      <sheetName val="Đơn giá chi tiết TN 39"/>
      <sheetName val="Thuyết minh"/>
      <sheetName val="Đơn giá máy"/>
      <sheetName val="Tính giá NC"/>
      <sheetName val="SL cước"/>
      <sheetName val="Gia VT-TB"/>
      <sheetName val="noi suy xa"/>
      <sheetName val="noi suy xa thu hoi"/>
      <sheetName val="DT. NHA XUONG"/>
      <sheetName val="DI_ESTI"/>
      <sheetName val="4.2.1 Đo bóc KL OLK-06"/>
      <sheetName val="4.1.1 CHI TIET OLK-06"/>
      <sheetName val="EQT-ESTN"/>
      <sheetName val="Cash Flow"/>
      <sheetName val="Yield"/>
      <sheetName val="ABUT수량-A1"/>
      <sheetName val="THKP957"/>
      <sheetName val="Tiên lượng"/>
      <sheetName val="DCQ"/>
      <sheetName val="DCS"/>
      <sheetName val="DD"/>
      <sheetName val="Items"/>
      <sheetName val="Detail"/>
      <sheetName val="¥ "/>
      <sheetName val="KLall"/>
      <sheetName val="dulieumong"/>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Bù giá CM"/>
      <sheetName val="DLTA"/>
      <sheetName val="Luong BN"/>
      <sheetName val="Luong TB"/>
      <sheetName val="Ca may TB"/>
      <sheetName val="Ca máy BN"/>
      <sheetName val="Vật liệu"/>
      <sheetName val="LX -TT05"/>
      <sheetName val="NC Moi TT05"/>
      <sheetName val="CAUDIT"/>
      <sheetName val="Bia lot"/>
      <sheetName val="DSKH"/>
      <sheetName val="DT san XD-So lieu cu"/>
      <sheetName val="係数"/>
      <sheetName val="8521"/>
      <sheetName val="Package1"/>
      <sheetName val="Tong DT"/>
      <sheetName val="phan tich don gia"/>
      <sheetName val="Chu dau tu"/>
      <sheetName val="AASHTO92"/>
      <sheetName val="NTKL"/>
      <sheetName val="g-vl"/>
      <sheetName val="112016"/>
      <sheetName val="Bán đợt 1 trang"/>
      <sheetName val="Bill No.1.6"/>
      <sheetName val="Bill No.1.10"/>
      <sheetName val="Bill No.3.3"/>
      <sheetName val="Bill No.1.4"/>
      <sheetName val="Bill No.1.7"/>
      <sheetName val="Summary Bill No. 3"/>
      <sheetName val="설계내역서"/>
      <sheetName val="說明"/>
      <sheetName val="BID"/>
      <sheetName val="데리네이타현황"/>
      <sheetName val="현장별"/>
      <sheetName val="Tien Luong"/>
      <sheetName val="dg-VTu"/>
      <sheetName val="DW"/>
      <sheetName val="DWD"/>
      <sheetName val="DW1"/>
      <sheetName val="pctg"/>
      <sheetName val="M-work"/>
      <sheetName val="WORK"/>
      <sheetName val="DWi"/>
      <sheetName val="PC=FLAT"/>
      <sheetName val="Cert1"/>
      <sheetName val="DI-ESTI"/>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final_list_20056"/>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anh_mục"/>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MB_DT_02"/>
      <sheetName val="So_sanh"/>
      <sheetName val="DT__NHA_XUONG"/>
      <sheetName val="Unit price"/>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3. KC - PODIUM"/>
      <sheetName val="Chiet tinh dz35"/>
      <sheetName val="DG3285"/>
      <sheetName val="Breakdown (B)"/>
      <sheetName val="U.P_Breakdown"/>
      <sheetName val="기안"/>
      <sheetName val="DG "/>
      <sheetName val="tuong"/>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Luong (TP Việt Trì)"/>
      <sheetName val="Gia-VL"/>
      <sheetName val="chitiet"/>
      <sheetName val="chitietCS"/>
      <sheetName val="chitietTD"/>
      <sheetName val="CauHinh"/>
      <sheetName val="PL02"/>
      <sheetName val="don gia 1426"/>
      <sheetName val="Cuoc "/>
      <sheetName val="gia chao"/>
      <sheetName val="Vat lieu BTN"/>
      <sheetName val="Solieu"/>
      <sheetName val="HSTV"/>
      <sheetName val="GCM"/>
      <sheetName val="GVT"/>
      <sheetName val="NC CU"/>
      <sheetName val="PLV"/>
      <sheetName val="Da xay dung"/>
      <sheetName val="DNDN"/>
      <sheetName val="toyota"/>
      <sheetName val="주식"/>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ERECIN"/>
      <sheetName val="DG05new"/>
      <sheetName val="BẢNG DIỄN GIẢI KL (7)"/>
      <sheetName val="THPDMoi  (2)"/>
      <sheetName val="thao-go"/>
      <sheetName val="t-h HA THE"/>
      <sheetName val="TH XL"/>
      <sheetName val="Tiepdia"/>
      <sheetName val="CHITIET VL-NC"/>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TCVN 1651-2008"/>
      <sheetName val="MTO REV.0"/>
      <sheetName val="TH khoi luong"/>
      <sheetName val="Chi tiet khoi luong"/>
      <sheetName val="TK thep"/>
      <sheetName val="CT THOÁT WC VP"/>
      <sheetName val="CT CẤP WC VP"/>
      <sheetName val="CT THOÁT MƯA VP TRỤC LỚN"/>
      <sheetName val="CT THOÁT MƯA VP TRỤC NHỎ"/>
      <sheetName val="Bordereau"/>
      <sheetName val="Menu"/>
      <sheetName val="Chênh lệch máy thi công"/>
      <sheetName val="Chênh lệch nhân công"/>
      <sheetName val="Chênh lệch vật liệu"/>
      <sheetName val="DO AM DT"/>
      <sheetName val="BANGTRA"/>
      <sheetName val="QMCT"/>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BILL 34Āᐁë"/>
      <sheetName val="BILL 34Āᐁë_x0000__x0000__x0001__x0000__x0000__x0000_ HẦM"/>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01. Nha xuong"/>
      <sheetName val="ChiTietDZ"/>
      <sheetName val="VuaBT"/>
      <sheetName val="Nhập liệu"/>
      <sheetName val="Dinh Muc Vat Tu"/>
      <sheetName val="mã "/>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KUNGDEVI"/>
      <sheetName val="기본DATA"/>
      <sheetName val="data-ma2"/>
      <sheetName val="Luong 2622EVN"/>
      <sheetName val="Chao gia T12_RE"/>
      <sheetName val="Tabela1"/>
      <sheetName val="SLabs"/>
      <sheetName val="CTtr"/>
      <sheetName val="Gia NC theo TT05"/>
      <sheetName val="caocot"/>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GIAVLIEU"/>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TDG-CL"/>
      <sheetName val="GVL-tuyến"/>
      <sheetName val="GVL-BTN"/>
      <sheetName val="Sum ELE  CAP S1-4  "/>
      <sheetName val="Elemental Breakdown+20%"/>
      <sheetName val="De11A"/>
      <sheetName val="DGKL_TRỤC NGOAI NH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haDoMong"/>
      <sheetName val="bdkdt"/>
      <sheetName val="THKP"/>
      <sheetName val="begin"/>
      <sheetName val="BXLDL"/>
      <sheetName val="TONGKE3p "/>
      <sheetName val="TNHCHINH"/>
      <sheetName val="VCV-BE-TONG"/>
      <sheetName val="Bill rekap"/>
      <sheetName val="Cash Flow bulanan"/>
      <sheetName val="DG VL KS"/>
      <sheetName val="DTXL( 270)"/>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ươcVC tinh"/>
      <sheetName val="CaiDat"/>
      <sheetName val="CPK"/>
      <sheetName val="PHG"/>
      <sheetName val="Utilities"/>
      <sheetName val="Civil_B1"/>
      <sheetName val="Civil_B4"/>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QG"/>
      <sheetName val="Don vi"/>
      <sheetName val="PTDM"/>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Shape"/>
      <sheetName val="Work-Condition"/>
      <sheetName val="List of Staff"/>
      <sheetName val="_ QUOTATION.xlsx"/>
      <sheetName val="2.5.Ducts (2)"/>
      <sheetName val="S N"/>
      <sheetName val="H.Satuan"/>
      <sheetName val="4.3 Scope of work "/>
      <sheetName val="OVER VIEW"/>
      <sheetName val="ThiNghiemDZ04"/>
      <sheetName val="比率"/>
      <sheetName val="数据库"/>
      <sheetName val="Loại cọc P2"/>
      <sheetName val="TT04"/>
      <sheetName val="CP NC-MTC XD"/>
      <sheetName val="THDT_goi_thauџTB2"/>
      <sheetName val="DMTL"/>
      <sheetName val="PTcphoi"/>
      <sheetName val="Giahientruong"/>
      <sheetName val="Ten"/>
      <sheetName val="GIA NC, CM"/>
      <sheetName val="GIA VL"/>
      <sheetName val="13.Luong"/>
      <sheetName val="Luong TT05"/>
      <sheetName val="Gia HĐ"/>
      <sheetName val="SDDK"/>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DNTT"/>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Chuong I"/>
      <sheetName val="1651-2008"/>
      <sheetName val="TT35"/>
      <sheetName val="Temp"/>
      <sheetName val="unit weight"/>
      <sheetName val="Piano Montaggio PO-02 bozza2"/>
      <sheetName val="List Danh mục nghiệm thu"/>
      <sheetName val="VL-NC-M"/>
      <sheetName val="May Goc (QD2436)"/>
      <sheetName val="VC theo cuoc tinh"/>
      <sheetName val="BCVC ."/>
      <sheetName val="PTCT"/>
      <sheetName val="bang 1 NCXD"/>
      <sheetName val="bang 1 NCXD (V.I)"/>
      <sheetName val="Kien truc"/>
      <sheetName val="Chiet tinh dz22"/>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02. THONG_TIN_CHUNG"/>
      <sheetName val="07. DINH_MUC HBC"/>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Don gia vung III"/>
      <sheetName val="Tra_bang"/>
      <sheetName val="DanhSach11"/>
      <sheetName val="Danhsach 12"/>
      <sheetName val="TTL"/>
      <sheetName val="M"/>
      <sheetName val="NC HY"/>
      <sheetName val="NC HN"/>
      <sheetName val="luong"/>
      <sheetName val="TK SX"/>
      <sheetName val="ma-pt"/>
      <sheetName val="DLC DIEN AP"/>
      <sheetName val="SL dau tien"/>
      <sheetName val="HSKVUC"/>
      <sheetName val="TTPTai"/>
      <sheetName val="CBR"/>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VL+NC+M"/>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DZ 35"/>
      <sheetName val="Cto"/>
      <sheetName val="DP TRUOT GIA"/>
      <sheetName val="VL-N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ow r="9">
          <cell r="A9" t="str">
            <v>A</v>
          </cell>
        </row>
      </sheetData>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refreshError="1"/>
      <sheetData sheetId="451"/>
      <sheetData sheetId="452"/>
      <sheetData sheetId="453"/>
      <sheetData sheetId="454" refreshError="1"/>
      <sheetData sheetId="455" refreshError="1"/>
      <sheetData sheetId="456"/>
      <sheetData sheetId="457">
        <row r="9">
          <cell r="A9" t="str">
            <v>A</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sheetData sheetId="468"/>
      <sheetData sheetId="469"/>
      <sheetData sheetId="470"/>
      <sheetData sheetId="471"/>
      <sheetData sheetId="472" refreshError="1"/>
      <sheetData sheetId="473" refreshError="1"/>
      <sheetData sheetId="474" refreshError="1"/>
      <sheetData sheetId="475"/>
      <sheetData sheetId="476"/>
      <sheetData sheetId="477" refreshError="1"/>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sheetData sheetId="490"/>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sheetData sheetId="520" refreshError="1"/>
      <sheetData sheetId="521" refreshError="1"/>
      <sheetData sheetId="522" refreshError="1"/>
      <sheetData sheetId="523">
        <row r="9">
          <cell r="A9" t="str">
            <v>A</v>
          </cell>
        </row>
      </sheetData>
      <sheetData sheetId="524">
        <row r="9">
          <cell r="A9" t="str">
            <v>A</v>
          </cell>
        </row>
      </sheetData>
      <sheetData sheetId="525" refreshError="1"/>
      <sheetData sheetId="526" refreshError="1"/>
      <sheetData sheetId="527" refreshError="1"/>
      <sheetData sheetId="528" refreshError="1"/>
      <sheetData sheetId="529" refreshError="1"/>
      <sheetData sheetId="530">
        <row r="9">
          <cell r="A9" t="str">
            <v>A</v>
          </cell>
        </row>
      </sheetData>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ow r="9">
          <cell r="A9" t="str">
            <v>A</v>
          </cell>
        </row>
      </sheetData>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ow r="9">
          <cell r="A9" t="str">
            <v>A</v>
          </cell>
        </row>
      </sheetData>
      <sheetData sheetId="607">
        <row r="9">
          <cell r="A9" t="str">
            <v>A</v>
          </cell>
        </row>
      </sheetData>
      <sheetData sheetId="608">
        <row r="9">
          <cell r="A9" t="str">
            <v>A</v>
          </cell>
        </row>
      </sheetData>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refreshError="1"/>
      <sheetData sheetId="782" refreshError="1"/>
      <sheetData sheetId="783" refreshError="1"/>
      <sheetData sheetId="784">
        <row r="9">
          <cell r="A9" t="str">
            <v>A</v>
          </cell>
        </row>
      </sheetData>
      <sheetData sheetId="785">
        <row r="9">
          <cell r="A9" t="str">
            <v>A</v>
          </cell>
        </row>
      </sheetData>
      <sheetData sheetId="786" refreshError="1"/>
      <sheetData sheetId="787" refreshError="1"/>
      <sheetData sheetId="788" refreshError="1"/>
      <sheetData sheetId="789" refreshError="1"/>
      <sheetData sheetId="790" refreshError="1"/>
      <sheetData sheetId="791" refreshError="1"/>
      <sheetData sheetId="792">
        <row r="9">
          <cell r="A9" t="str">
            <v>A</v>
          </cell>
        </row>
      </sheetData>
      <sheetData sheetId="793" refreshError="1"/>
      <sheetData sheetId="794" refreshError="1"/>
      <sheetData sheetId="795" refreshError="1"/>
      <sheetData sheetId="796">
        <row r="9">
          <cell r="A9" t="str">
            <v>A</v>
          </cell>
        </row>
      </sheetData>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ow r="9">
          <cell r="A9" t="str">
            <v>A</v>
          </cell>
        </row>
      </sheetData>
      <sheetData sheetId="808">
        <row r="9">
          <cell r="A9" t="str">
            <v>A</v>
          </cell>
        </row>
      </sheetData>
      <sheetData sheetId="809" refreshError="1"/>
      <sheetData sheetId="810" refreshError="1"/>
      <sheetData sheetId="811">
        <row r="9">
          <cell r="A9" t="str">
            <v>A</v>
          </cell>
        </row>
      </sheetData>
      <sheetData sheetId="812">
        <row r="9">
          <cell r="A9" t="str">
            <v>A</v>
          </cell>
        </row>
      </sheetData>
      <sheetData sheetId="813">
        <row r="9">
          <cell r="A9" t="str">
            <v>A</v>
          </cell>
        </row>
      </sheetData>
      <sheetData sheetId="814">
        <row r="9">
          <cell r="A9" t="str">
            <v>A</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ow r="9">
          <cell r="A9" t="str">
            <v>A</v>
          </cell>
        </row>
      </sheetData>
      <sheetData sheetId="837">
        <row r="9">
          <cell r="A9" t="str">
            <v>A</v>
          </cell>
        </row>
      </sheetData>
      <sheetData sheetId="838">
        <row r="9">
          <cell r="A9" t="str">
            <v>A</v>
          </cell>
        </row>
      </sheetData>
      <sheetData sheetId="839">
        <row r="9">
          <cell r="A9" t="str">
            <v>A</v>
          </cell>
        </row>
      </sheetData>
      <sheetData sheetId="840">
        <row r="9">
          <cell r="A9" t="str">
            <v>A</v>
          </cell>
        </row>
      </sheetData>
      <sheetData sheetId="841">
        <row r="9">
          <cell r="A9" t="str">
            <v>A</v>
          </cell>
        </row>
      </sheetData>
      <sheetData sheetId="842">
        <row r="9">
          <cell r="A9" t="str">
            <v>A</v>
          </cell>
        </row>
      </sheetData>
      <sheetData sheetId="843">
        <row r="9">
          <cell r="A9" t="str">
            <v>A</v>
          </cell>
        </row>
      </sheetData>
      <sheetData sheetId="844">
        <row r="9">
          <cell r="A9" t="str">
            <v>A</v>
          </cell>
        </row>
      </sheetData>
      <sheetData sheetId="845">
        <row r="9">
          <cell r="A9" t="str">
            <v>A</v>
          </cell>
        </row>
      </sheetData>
      <sheetData sheetId="846">
        <row r="9">
          <cell r="A9" t="str">
            <v>A</v>
          </cell>
        </row>
      </sheetData>
      <sheetData sheetId="847">
        <row r="9">
          <cell r="A9" t="str">
            <v>A</v>
          </cell>
        </row>
      </sheetData>
      <sheetData sheetId="848">
        <row r="9">
          <cell r="A9" t="str">
            <v>A</v>
          </cell>
        </row>
      </sheetData>
      <sheetData sheetId="849">
        <row r="9">
          <cell r="A9" t="str">
            <v>A</v>
          </cell>
        </row>
      </sheetData>
      <sheetData sheetId="850">
        <row r="9">
          <cell r="A9" t="str">
            <v>A</v>
          </cell>
        </row>
      </sheetData>
      <sheetData sheetId="851">
        <row r="9">
          <cell r="A9" t="str">
            <v>A</v>
          </cell>
        </row>
      </sheetData>
      <sheetData sheetId="852">
        <row r="9">
          <cell r="A9" t="str">
            <v>A</v>
          </cell>
        </row>
      </sheetData>
      <sheetData sheetId="853">
        <row r="9">
          <cell r="A9" t="str">
            <v>A</v>
          </cell>
        </row>
      </sheetData>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9">
          <cell r="A9" t="str">
            <v>A</v>
          </cell>
        </row>
      </sheetData>
      <sheetData sheetId="897">
        <row r="9">
          <cell r="A9" t="str">
            <v>A</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efreshError="1"/>
      <sheetData sheetId="1378" refreshError="1"/>
      <sheetData sheetId="1379" refreshError="1"/>
      <sheetData sheetId="1380" refreshError="1"/>
      <sheetData sheetId="1381">
        <row r="9">
          <cell r="A9" t="str">
            <v>A</v>
          </cell>
        </row>
      </sheetData>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9">
          <cell r="A9" t="str">
            <v>A</v>
          </cell>
        </row>
      </sheetData>
      <sheetData sheetId="1390">
        <row r="9">
          <cell r="A9" t="str">
            <v>A</v>
          </cell>
        </row>
      </sheetData>
      <sheetData sheetId="1391" refreshError="1"/>
      <sheetData sheetId="1392" refreshError="1"/>
      <sheetData sheetId="1393">
        <row r="9">
          <cell r="A9" t="str">
            <v>A</v>
          </cell>
        </row>
      </sheetData>
      <sheetData sheetId="1394" refreshError="1"/>
      <sheetData sheetId="1395" refreshError="1"/>
      <sheetData sheetId="1396" refreshError="1"/>
      <sheetData sheetId="1397" refreshError="1"/>
      <sheetData sheetId="1398" refreshError="1"/>
      <sheetData sheetId="1399" refreshError="1"/>
      <sheetData sheetId="1400" refreshError="1"/>
      <sheetData sheetId="1401">
        <row r="9">
          <cell r="A9" t="str">
            <v>A</v>
          </cell>
        </row>
      </sheetData>
      <sheetData sheetId="1402">
        <row r="9">
          <cell r="A9" t="str">
            <v>A</v>
          </cell>
        </row>
      </sheetData>
      <sheetData sheetId="1403">
        <row r="9">
          <cell r="A9" t="str">
            <v>A</v>
          </cell>
        </row>
      </sheetData>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ow r="9">
          <cell r="A9" t="str">
            <v>A</v>
          </cell>
        </row>
      </sheetData>
      <sheetData sheetId="1416" refreshError="1"/>
      <sheetData sheetId="1417" refreshError="1"/>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efreshError="1"/>
      <sheetData sheetId="1424" refreshError="1"/>
      <sheetData sheetId="1425" refreshError="1"/>
      <sheetData sheetId="1426" refreshError="1"/>
      <sheetData sheetId="1427">
        <row r="9">
          <cell r="A9" t="str">
            <v>A</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sheetData sheetId="1452"/>
      <sheetData sheetId="1453"/>
      <sheetData sheetId="1454">
        <row r="9">
          <cell r="A9" t="str">
            <v>A</v>
          </cell>
        </row>
      </sheetData>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sheetData sheetId="1466"/>
      <sheetData sheetId="1467"/>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ow r="9">
          <cell r="A9" t="str">
            <v>A</v>
          </cell>
        </row>
      </sheetData>
      <sheetData sheetId="1955">
        <row r="9">
          <cell r="A9" t="str">
            <v>A</v>
          </cell>
        </row>
      </sheetData>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efreshError="1"/>
      <sheetData sheetId="1964" refreshError="1"/>
      <sheetData sheetId="1965" refreshError="1"/>
      <sheetData sheetId="1966" refreshError="1"/>
      <sheetData sheetId="1967" refreshError="1"/>
      <sheetData sheetId="1968">
        <row r="9">
          <cell r="A9" t="str">
            <v>A</v>
          </cell>
        </row>
      </sheetData>
      <sheetData sheetId="1969">
        <row r="9">
          <cell r="A9" t="str">
            <v>A</v>
          </cell>
        </row>
      </sheetData>
      <sheetData sheetId="1970">
        <row r="9">
          <cell r="A9" t="str">
            <v>A</v>
          </cell>
        </row>
      </sheetData>
      <sheetData sheetId="1971" refreshError="1"/>
      <sheetData sheetId="1972" refreshError="1"/>
      <sheetData sheetId="1973" refreshError="1"/>
      <sheetData sheetId="1974" refreshError="1"/>
      <sheetData sheetId="1975" refreshError="1"/>
      <sheetData sheetId="1976" refreshError="1"/>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ow r="9">
          <cell r="A9" t="str">
            <v>A</v>
          </cell>
        </row>
      </sheetData>
      <sheetData sheetId="2475">
        <row r="9">
          <cell r="A9" t="str">
            <v>A</v>
          </cell>
        </row>
      </sheetData>
      <sheetData sheetId="2476">
        <row r="9">
          <cell r="A9" t="str">
            <v>A</v>
          </cell>
        </row>
      </sheetData>
      <sheetData sheetId="2477">
        <row r="9">
          <cell r="A9" t="str">
            <v>A</v>
          </cell>
        </row>
      </sheetData>
      <sheetData sheetId="2478" refreshError="1"/>
      <sheetData sheetId="2479" refreshError="1"/>
      <sheetData sheetId="2480" refreshError="1"/>
      <sheetData sheetId="2481" refreshError="1"/>
      <sheetData sheetId="2482">
        <row r="9">
          <cell r="A9" t="str">
            <v>A</v>
          </cell>
        </row>
      </sheetData>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ow r="9">
          <cell r="A9" t="str">
            <v>A</v>
          </cell>
        </row>
      </sheetData>
      <sheetData sheetId="2492" refreshError="1"/>
      <sheetData sheetId="2493" refreshError="1"/>
      <sheetData sheetId="2494" refreshError="1"/>
      <sheetData sheetId="2495" refreshError="1"/>
      <sheetData sheetId="2496" refreshError="1"/>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ow r="9">
          <cell r="A9" t="str">
            <v>A</v>
          </cell>
        </row>
      </sheetData>
      <sheetData sheetId="2518" refreshError="1"/>
      <sheetData sheetId="2519">
        <row r="9">
          <cell r="A9" t="str">
            <v>A</v>
          </cell>
        </row>
      </sheetData>
      <sheetData sheetId="2520">
        <row r="9">
          <cell r="A9" t="str">
            <v>A</v>
          </cell>
        </row>
      </sheetData>
      <sheetData sheetId="2521">
        <row r="9">
          <cell r="A9" t="str">
            <v>A</v>
          </cell>
        </row>
      </sheetData>
      <sheetData sheetId="2522">
        <row r="9">
          <cell r="A9" t="str">
            <v>A</v>
          </cell>
        </row>
      </sheetData>
      <sheetData sheetId="2523">
        <row r="9">
          <cell r="A9" t="str">
            <v>A</v>
          </cell>
        </row>
      </sheetData>
      <sheetData sheetId="2524">
        <row r="9">
          <cell r="A9" t="str">
            <v>A</v>
          </cell>
        </row>
      </sheetData>
      <sheetData sheetId="2525">
        <row r="9">
          <cell r="A9" t="str">
            <v>A</v>
          </cell>
        </row>
      </sheetData>
      <sheetData sheetId="2526">
        <row r="9">
          <cell r="A9" t="str">
            <v>A</v>
          </cell>
        </row>
      </sheetData>
      <sheetData sheetId="2527">
        <row r="9">
          <cell r="A9" t="str">
            <v>A</v>
          </cell>
        </row>
      </sheetData>
      <sheetData sheetId="2528">
        <row r="9">
          <cell r="A9" t="str">
            <v>A</v>
          </cell>
        </row>
      </sheetData>
      <sheetData sheetId="2529">
        <row r="9">
          <cell r="A9" t="str">
            <v>A</v>
          </cell>
        </row>
      </sheetData>
      <sheetData sheetId="2530">
        <row r="9">
          <cell r="A9" t="str">
            <v>A</v>
          </cell>
        </row>
      </sheetData>
      <sheetData sheetId="2531">
        <row r="9">
          <cell r="A9" t="str">
            <v>A</v>
          </cell>
        </row>
      </sheetData>
      <sheetData sheetId="2532">
        <row r="9">
          <cell r="A9" t="str">
            <v>A</v>
          </cell>
        </row>
      </sheetData>
      <sheetData sheetId="2533">
        <row r="9">
          <cell r="A9" t="str">
            <v>A</v>
          </cell>
        </row>
      </sheetData>
      <sheetData sheetId="2534" refreshError="1"/>
      <sheetData sheetId="2535" refreshError="1"/>
      <sheetData sheetId="2536" refreshError="1"/>
      <sheetData sheetId="2537" refreshError="1"/>
      <sheetData sheetId="2538" refreshError="1"/>
      <sheetData sheetId="2539">
        <row r="9">
          <cell r="A9" t="str">
            <v>A</v>
          </cell>
        </row>
      </sheetData>
      <sheetData sheetId="2540">
        <row r="9">
          <cell r="A9" t="str">
            <v>A</v>
          </cell>
        </row>
      </sheetData>
      <sheetData sheetId="2541">
        <row r="9">
          <cell r="A9" t="str">
            <v>A</v>
          </cell>
        </row>
      </sheetData>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ow r="9">
          <cell r="A9" t="str">
            <v>A</v>
          </cell>
        </row>
      </sheetData>
      <sheetData sheetId="2560">
        <row r="9">
          <cell r="A9" t="str">
            <v>A</v>
          </cell>
        </row>
      </sheetData>
      <sheetData sheetId="2561">
        <row r="9">
          <cell r="A9" t="str">
            <v>A</v>
          </cell>
        </row>
      </sheetData>
      <sheetData sheetId="2562" refreshError="1"/>
      <sheetData sheetId="2563" refreshError="1"/>
      <sheetData sheetId="2564" refreshError="1"/>
      <sheetData sheetId="2565" refreshError="1"/>
      <sheetData sheetId="2566" refreshError="1"/>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row r="9">
          <cell r="A9" t="str">
            <v>A</v>
          </cell>
        </row>
      </sheetData>
      <sheetData sheetId="2586">
        <row r="9">
          <cell r="A9" t="str">
            <v>A</v>
          </cell>
        </row>
      </sheetData>
      <sheetData sheetId="2587">
        <row r="9">
          <cell r="A9" t="str">
            <v>A</v>
          </cell>
        </row>
      </sheetData>
      <sheetData sheetId="2588">
        <row r="9">
          <cell r="A9" t="str">
            <v>A</v>
          </cell>
        </row>
      </sheetData>
      <sheetData sheetId="2589">
        <row r="9">
          <cell r="A9" t="str">
            <v>A</v>
          </cell>
        </row>
      </sheetData>
      <sheetData sheetId="2590">
        <row r="9">
          <cell r="A9" t="str">
            <v>A</v>
          </cell>
        </row>
      </sheetData>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9">
          <cell r="A9" t="str">
            <v>A</v>
          </cell>
        </row>
      </sheetData>
      <sheetData sheetId="2599">
        <row r="9">
          <cell r="A9" t="str">
            <v>A</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ow r="9">
          <cell r="A9" t="str">
            <v>A</v>
          </cell>
        </row>
      </sheetData>
      <sheetData sheetId="2620">
        <row r="9">
          <cell r="A9" t="str">
            <v>A</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ow r="9">
          <cell r="A9" t="str">
            <v>A</v>
          </cell>
        </row>
      </sheetData>
      <sheetData sheetId="3192">
        <row r="9">
          <cell r="A9" t="str">
            <v>A</v>
          </cell>
        </row>
      </sheetData>
      <sheetData sheetId="3193">
        <row r="9">
          <cell r="A9" t="str">
            <v>A</v>
          </cell>
        </row>
      </sheetData>
      <sheetData sheetId="3194">
        <row r="9">
          <cell r="A9" t="str">
            <v>A</v>
          </cell>
        </row>
      </sheetData>
      <sheetData sheetId="3195">
        <row r="9">
          <cell r="A9" t="str">
            <v>A</v>
          </cell>
        </row>
      </sheetData>
      <sheetData sheetId="3196">
        <row r="9">
          <cell r="A9" t="str">
            <v>A</v>
          </cell>
        </row>
      </sheetData>
      <sheetData sheetId="3197">
        <row r="9">
          <cell r="A9" t="str">
            <v>A</v>
          </cell>
        </row>
      </sheetData>
      <sheetData sheetId="3198">
        <row r="9">
          <cell r="A9" t="str">
            <v>A</v>
          </cell>
        </row>
      </sheetData>
      <sheetData sheetId="3199">
        <row r="9">
          <cell r="A9" t="str">
            <v>A</v>
          </cell>
        </row>
      </sheetData>
      <sheetData sheetId="3200">
        <row r="9">
          <cell r="A9" t="str">
            <v>A</v>
          </cell>
        </row>
      </sheetData>
      <sheetData sheetId="3201">
        <row r="9">
          <cell r="A9" t="str">
            <v>A</v>
          </cell>
        </row>
      </sheetData>
      <sheetData sheetId="3202">
        <row r="9">
          <cell r="A9" t="str">
            <v>A</v>
          </cell>
        </row>
      </sheetData>
      <sheetData sheetId="3203">
        <row r="9">
          <cell r="A9" t="str">
            <v>A</v>
          </cell>
        </row>
      </sheetData>
      <sheetData sheetId="3204">
        <row r="9">
          <cell r="A9" t="str">
            <v>A</v>
          </cell>
        </row>
      </sheetData>
      <sheetData sheetId="3205">
        <row r="9">
          <cell r="A9" t="str">
            <v>A</v>
          </cell>
        </row>
      </sheetData>
      <sheetData sheetId="3206">
        <row r="9">
          <cell r="A9" t="str">
            <v>A</v>
          </cell>
        </row>
      </sheetData>
      <sheetData sheetId="3207">
        <row r="9">
          <cell r="A9" t="str">
            <v>A</v>
          </cell>
        </row>
      </sheetData>
      <sheetData sheetId="3208">
        <row r="9">
          <cell r="A9" t="str">
            <v>A</v>
          </cell>
        </row>
      </sheetData>
      <sheetData sheetId="3209" refreshError="1"/>
      <sheetData sheetId="3210" refreshError="1"/>
      <sheetData sheetId="3211" refreshError="1"/>
      <sheetData sheetId="3212" refreshError="1"/>
      <sheetData sheetId="3213" refreshError="1"/>
      <sheetData sheetId="3214" refreshError="1"/>
      <sheetData sheetId="3215"/>
      <sheetData sheetId="3216" refreshError="1"/>
      <sheetData sheetId="3217" refreshError="1"/>
      <sheetData sheetId="3218">
        <row r="9">
          <cell r="A9" t="str">
            <v>A</v>
          </cell>
        </row>
      </sheetData>
      <sheetData sheetId="3219">
        <row r="9">
          <cell r="A9" t="str">
            <v>A</v>
          </cell>
        </row>
      </sheetData>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refreshError="1"/>
      <sheetData sheetId="3232" refreshError="1"/>
      <sheetData sheetId="3233"/>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ow r="9">
          <cell r="A9" t="str">
            <v>A</v>
          </cell>
        </row>
      </sheetData>
      <sheetData sheetId="3262">
        <row r="9">
          <cell r="A9" t="str">
            <v>A</v>
          </cell>
        </row>
      </sheetData>
      <sheetData sheetId="3263">
        <row r="9">
          <cell r="A9" t="str">
            <v>A</v>
          </cell>
        </row>
      </sheetData>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ow r="9">
          <cell r="A9" t="str">
            <v>A</v>
          </cell>
        </row>
      </sheetData>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ow r="9">
          <cell r="A9" t="str">
            <v>A</v>
          </cell>
        </row>
      </sheetData>
      <sheetData sheetId="3358">
        <row r="9">
          <cell r="A9" t="str">
            <v>A</v>
          </cell>
        </row>
      </sheetData>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ow r="9">
          <cell r="A9" t="str">
            <v>A</v>
          </cell>
        </row>
      </sheetData>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ow r="9">
          <cell r="A9" t="str">
            <v>A</v>
          </cell>
        </row>
      </sheetData>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9">
          <cell r="A9" t="str">
            <v>A</v>
          </cell>
        </row>
      </sheetData>
      <sheetData sheetId="3427" refreshError="1"/>
      <sheetData sheetId="3428">
        <row r="9">
          <cell r="A9" t="str">
            <v>A</v>
          </cell>
        </row>
      </sheetData>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ow r="9">
          <cell r="A9" t="str">
            <v>A</v>
          </cell>
        </row>
      </sheetData>
      <sheetData sheetId="3439" refreshError="1"/>
      <sheetData sheetId="3440" refreshError="1"/>
      <sheetData sheetId="3441" refreshError="1"/>
      <sheetData sheetId="3442">
        <row r="9">
          <cell r="A9" t="str">
            <v>A</v>
          </cell>
        </row>
      </sheetData>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9">
          <cell r="A9" t="str">
            <v>A</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9">
          <cell r="A9" t="str">
            <v>A</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9">
          <cell r="A9" t="str">
            <v>A</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9">
          <cell r="A9" t="str">
            <v>A</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9">
          <cell r="A9" t="str">
            <v>A</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9">
          <cell r="A9" t="str">
            <v>A</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row r="9">
          <cell r="A9" t="str">
            <v>A</v>
          </cell>
        </row>
      </sheetData>
      <sheetData sheetId="3955">
        <row r="9">
          <cell r="A9" t="str">
            <v>A</v>
          </cell>
        </row>
      </sheetData>
      <sheetData sheetId="3956">
        <row r="9">
          <cell r="A9" t="str">
            <v>A</v>
          </cell>
        </row>
      </sheetData>
      <sheetData sheetId="3957">
        <row r="9">
          <cell r="A9" t="str">
            <v>A</v>
          </cell>
        </row>
      </sheetData>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ow r="9">
          <cell r="A9" t="str">
            <v>A</v>
          </cell>
        </row>
      </sheetData>
      <sheetData sheetId="3985" refreshError="1"/>
      <sheetData sheetId="3986" refreshError="1"/>
      <sheetData sheetId="3987" refreshError="1"/>
      <sheetData sheetId="3988" refreshError="1"/>
      <sheetData sheetId="3989" refreshError="1"/>
      <sheetData sheetId="3990" refreshError="1"/>
      <sheetData sheetId="3991">
        <row r="9">
          <cell r="A9" t="str">
            <v>A</v>
          </cell>
        </row>
      </sheetData>
      <sheetData sheetId="3992">
        <row r="9">
          <cell r="A9" t="str">
            <v>A</v>
          </cell>
        </row>
      </sheetData>
      <sheetData sheetId="3993">
        <row r="9">
          <cell r="A9" t="str">
            <v>A</v>
          </cell>
        </row>
      </sheetData>
      <sheetData sheetId="3994">
        <row r="9">
          <cell r="A9" t="str">
            <v>A</v>
          </cell>
        </row>
      </sheetData>
      <sheetData sheetId="3995">
        <row r="9">
          <cell r="A9" t="str">
            <v>A</v>
          </cell>
        </row>
      </sheetData>
      <sheetData sheetId="3996">
        <row r="9">
          <cell r="A9" t="str">
            <v>A</v>
          </cell>
        </row>
      </sheetData>
      <sheetData sheetId="3997">
        <row r="9">
          <cell r="A9" t="str">
            <v>A</v>
          </cell>
        </row>
      </sheetData>
      <sheetData sheetId="3998">
        <row r="9">
          <cell r="A9" t="str">
            <v>A</v>
          </cell>
        </row>
      </sheetData>
      <sheetData sheetId="3999">
        <row r="9">
          <cell r="A9" t="str">
            <v>A</v>
          </cell>
        </row>
      </sheetData>
      <sheetData sheetId="4000">
        <row r="9">
          <cell r="A9" t="str">
            <v>A</v>
          </cell>
        </row>
      </sheetData>
      <sheetData sheetId="4001">
        <row r="9">
          <cell r="A9" t="str">
            <v>A</v>
          </cell>
        </row>
      </sheetData>
      <sheetData sheetId="4002">
        <row r="9">
          <cell r="A9" t="str">
            <v>A</v>
          </cell>
        </row>
      </sheetData>
      <sheetData sheetId="4003">
        <row r="9">
          <cell r="A9" t="str">
            <v>A</v>
          </cell>
        </row>
      </sheetData>
      <sheetData sheetId="4004">
        <row r="9">
          <cell r="A9" t="str">
            <v>A</v>
          </cell>
        </row>
      </sheetData>
      <sheetData sheetId="4005">
        <row r="9">
          <cell r="A9" t="str">
            <v>A</v>
          </cell>
        </row>
      </sheetData>
      <sheetData sheetId="4006">
        <row r="9">
          <cell r="A9" t="str">
            <v>A</v>
          </cell>
        </row>
      </sheetData>
      <sheetData sheetId="4007">
        <row r="9">
          <cell r="A9" t="str">
            <v>A</v>
          </cell>
        </row>
      </sheetData>
      <sheetData sheetId="4008">
        <row r="9">
          <cell r="A9" t="str">
            <v>A</v>
          </cell>
        </row>
      </sheetData>
      <sheetData sheetId="4009">
        <row r="9">
          <cell r="A9" t="str">
            <v>A</v>
          </cell>
        </row>
      </sheetData>
      <sheetData sheetId="4010">
        <row r="9">
          <cell r="A9" t="str">
            <v>A</v>
          </cell>
        </row>
      </sheetData>
      <sheetData sheetId="4011">
        <row r="9">
          <cell r="A9" t="str">
            <v>A</v>
          </cell>
        </row>
      </sheetData>
      <sheetData sheetId="4012">
        <row r="9">
          <cell r="A9" t="str">
            <v>A</v>
          </cell>
        </row>
      </sheetData>
      <sheetData sheetId="4013">
        <row r="9">
          <cell r="A9" t="str">
            <v>A</v>
          </cell>
        </row>
      </sheetData>
      <sheetData sheetId="4014">
        <row r="9">
          <cell r="A9" t="str">
            <v>A</v>
          </cell>
        </row>
      </sheetData>
      <sheetData sheetId="4015">
        <row r="9">
          <cell r="A9" t="str">
            <v>A</v>
          </cell>
        </row>
      </sheetData>
      <sheetData sheetId="4016">
        <row r="9">
          <cell r="A9" t="str">
            <v>A</v>
          </cell>
        </row>
      </sheetData>
      <sheetData sheetId="4017">
        <row r="9">
          <cell r="A9" t="str">
            <v>A</v>
          </cell>
        </row>
      </sheetData>
      <sheetData sheetId="4018">
        <row r="9">
          <cell r="A9" t="str">
            <v>A</v>
          </cell>
        </row>
      </sheetData>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ow r="9">
          <cell r="A9" t="str">
            <v>A</v>
          </cell>
        </row>
      </sheetData>
      <sheetData sheetId="4030">
        <row r="9">
          <cell r="A9" t="str">
            <v>A</v>
          </cell>
        </row>
      </sheetData>
      <sheetData sheetId="4031">
        <row r="9">
          <cell r="A9" t="str">
            <v>A</v>
          </cell>
        </row>
      </sheetData>
      <sheetData sheetId="4032">
        <row r="9">
          <cell r="A9" t="str">
            <v>A</v>
          </cell>
        </row>
      </sheetData>
      <sheetData sheetId="4033">
        <row r="9">
          <cell r="A9" t="str">
            <v>A</v>
          </cell>
        </row>
      </sheetData>
      <sheetData sheetId="4034">
        <row r="9">
          <cell r="A9" t="str">
            <v>A</v>
          </cell>
        </row>
      </sheetData>
      <sheetData sheetId="4035">
        <row r="9">
          <cell r="A9" t="str">
            <v>A</v>
          </cell>
        </row>
      </sheetData>
      <sheetData sheetId="4036">
        <row r="9">
          <cell r="A9" t="str">
            <v>A</v>
          </cell>
        </row>
      </sheetData>
      <sheetData sheetId="4037">
        <row r="9">
          <cell r="A9" t="str">
            <v>A</v>
          </cell>
        </row>
      </sheetData>
      <sheetData sheetId="4038">
        <row r="9">
          <cell r="A9" t="str">
            <v>A</v>
          </cell>
        </row>
      </sheetData>
      <sheetData sheetId="4039">
        <row r="9">
          <cell r="A9" t="str">
            <v>A</v>
          </cell>
        </row>
      </sheetData>
      <sheetData sheetId="4040">
        <row r="9">
          <cell r="A9" t="str">
            <v>A</v>
          </cell>
        </row>
      </sheetData>
      <sheetData sheetId="4041">
        <row r="9">
          <cell r="A9" t="str">
            <v>A</v>
          </cell>
        </row>
      </sheetData>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ow r="9">
          <cell r="A9" t="str">
            <v>A</v>
          </cell>
        </row>
      </sheetData>
      <sheetData sheetId="4085">
        <row r="9">
          <cell r="A9" t="str">
            <v>A</v>
          </cell>
        </row>
      </sheetData>
      <sheetData sheetId="4086">
        <row r="9">
          <cell r="A9" t="str">
            <v>A</v>
          </cell>
        </row>
      </sheetData>
      <sheetData sheetId="4087">
        <row r="9">
          <cell r="A9" t="str">
            <v>A</v>
          </cell>
        </row>
      </sheetData>
      <sheetData sheetId="4088">
        <row r="9">
          <cell r="A9" t="str">
            <v>A</v>
          </cell>
        </row>
      </sheetData>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ow r="9">
          <cell r="A9" t="str">
            <v>A</v>
          </cell>
        </row>
      </sheetData>
      <sheetData sheetId="4119">
        <row r="9">
          <cell r="A9" t="str">
            <v>A</v>
          </cell>
        </row>
      </sheetData>
      <sheetData sheetId="4120">
        <row r="9">
          <cell r="A9" t="str">
            <v>A</v>
          </cell>
        </row>
      </sheetData>
      <sheetData sheetId="4121">
        <row r="9">
          <cell r="A9" t="str">
            <v>A</v>
          </cell>
        </row>
      </sheetData>
      <sheetData sheetId="4122">
        <row r="9">
          <cell r="A9" t="str">
            <v>A</v>
          </cell>
        </row>
      </sheetData>
      <sheetData sheetId="4123">
        <row r="9">
          <cell r="A9" t="str">
            <v>A</v>
          </cell>
        </row>
      </sheetData>
      <sheetData sheetId="4124">
        <row r="9">
          <cell r="A9" t="str">
            <v>A</v>
          </cell>
        </row>
      </sheetData>
      <sheetData sheetId="4125">
        <row r="9">
          <cell r="A9" t="str">
            <v>A</v>
          </cell>
        </row>
      </sheetData>
      <sheetData sheetId="4126">
        <row r="9">
          <cell r="A9" t="str">
            <v>A</v>
          </cell>
        </row>
      </sheetData>
      <sheetData sheetId="4127">
        <row r="9">
          <cell r="A9" t="str">
            <v>A</v>
          </cell>
        </row>
      </sheetData>
      <sheetData sheetId="4128">
        <row r="9">
          <cell r="A9" t="str">
            <v>A</v>
          </cell>
        </row>
      </sheetData>
      <sheetData sheetId="4129">
        <row r="9">
          <cell r="A9" t="str">
            <v>A</v>
          </cell>
        </row>
      </sheetData>
      <sheetData sheetId="4130">
        <row r="9">
          <cell r="A9" t="str">
            <v>A</v>
          </cell>
        </row>
      </sheetData>
      <sheetData sheetId="4131">
        <row r="9">
          <cell r="A9" t="str">
            <v>A</v>
          </cell>
        </row>
      </sheetData>
      <sheetData sheetId="4132">
        <row r="9">
          <cell r="A9" t="str">
            <v>A</v>
          </cell>
        </row>
      </sheetData>
      <sheetData sheetId="4133">
        <row r="9">
          <cell r="A9" t="str">
            <v>A</v>
          </cell>
        </row>
      </sheetData>
      <sheetData sheetId="4134">
        <row r="9">
          <cell r="A9" t="str">
            <v>A</v>
          </cell>
        </row>
      </sheetData>
      <sheetData sheetId="4135">
        <row r="9">
          <cell r="A9" t="str">
            <v>A</v>
          </cell>
        </row>
      </sheetData>
      <sheetData sheetId="4136">
        <row r="9">
          <cell r="A9" t="str">
            <v>A</v>
          </cell>
        </row>
      </sheetData>
      <sheetData sheetId="4137">
        <row r="9">
          <cell r="A9" t="str">
            <v>A</v>
          </cell>
        </row>
      </sheetData>
      <sheetData sheetId="4138">
        <row r="9">
          <cell r="A9" t="str">
            <v>A</v>
          </cell>
        </row>
      </sheetData>
      <sheetData sheetId="4139">
        <row r="9">
          <cell r="A9" t="str">
            <v>A</v>
          </cell>
        </row>
      </sheetData>
      <sheetData sheetId="4140">
        <row r="9">
          <cell r="A9" t="str">
            <v>A</v>
          </cell>
        </row>
      </sheetData>
      <sheetData sheetId="4141">
        <row r="9">
          <cell r="A9" t="str">
            <v>A</v>
          </cell>
        </row>
      </sheetData>
      <sheetData sheetId="4142">
        <row r="9">
          <cell r="A9" t="str">
            <v>A</v>
          </cell>
        </row>
      </sheetData>
      <sheetData sheetId="4143">
        <row r="9">
          <cell r="A9" t="str">
            <v>A</v>
          </cell>
        </row>
      </sheetData>
      <sheetData sheetId="4144">
        <row r="9">
          <cell r="A9" t="str">
            <v>A</v>
          </cell>
        </row>
      </sheetData>
      <sheetData sheetId="4145">
        <row r="9">
          <cell r="A9" t="str">
            <v>A</v>
          </cell>
        </row>
      </sheetData>
      <sheetData sheetId="4146">
        <row r="9">
          <cell r="A9" t="str">
            <v>A</v>
          </cell>
        </row>
      </sheetData>
      <sheetData sheetId="4147">
        <row r="9">
          <cell r="A9" t="str">
            <v>A</v>
          </cell>
        </row>
      </sheetData>
      <sheetData sheetId="4148">
        <row r="9">
          <cell r="A9" t="str">
            <v>A</v>
          </cell>
        </row>
      </sheetData>
      <sheetData sheetId="4149">
        <row r="9">
          <cell r="A9" t="str">
            <v>A</v>
          </cell>
        </row>
      </sheetData>
      <sheetData sheetId="4150">
        <row r="9">
          <cell r="A9" t="str">
            <v>A</v>
          </cell>
        </row>
      </sheetData>
      <sheetData sheetId="4151">
        <row r="9">
          <cell r="A9" t="str">
            <v>A</v>
          </cell>
        </row>
      </sheetData>
      <sheetData sheetId="4152">
        <row r="9">
          <cell r="A9" t="str">
            <v>A</v>
          </cell>
        </row>
      </sheetData>
      <sheetData sheetId="4153">
        <row r="9">
          <cell r="A9" t="str">
            <v>A</v>
          </cell>
        </row>
      </sheetData>
      <sheetData sheetId="4154">
        <row r="9">
          <cell r="A9" t="str">
            <v>A</v>
          </cell>
        </row>
      </sheetData>
      <sheetData sheetId="4155">
        <row r="9">
          <cell r="A9" t="str">
            <v>A</v>
          </cell>
        </row>
      </sheetData>
      <sheetData sheetId="4156">
        <row r="9">
          <cell r="A9" t="str">
            <v>A</v>
          </cell>
        </row>
      </sheetData>
      <sheetData sheetId="4157">
        <row r="9">
          <cell r="A9" t="str">
            <v>A</v>
          </cell>
        </row>
      </sheetData>
      <sheetData sheetId="4158">
        <row r="9">
          <cell r="A9" t="str">
            <v>A</v>
          </cell>
        </row>
      </sheetData>
      <sheetData sheetId="4159">
        <row r="9">
          <cell r="A9" t="str">
            <v>A</v>
          </cell>
        </row>
      </sheetData>
      <sheetData sheetId="4160">
        <row r="9">
          <cell r="A9" t="str">
            <v>A</v>
          </cell>
        </row>
      </sheetData>
      <sheetData sheetId="4161">
        <row r="9">
          <cell r="A9" t="str">
            <v>A</v>
          </cell>
        </row>
      </sheetData>
      <sheetData sheetId="4162">
        <row r="9">
          <cell r="A9" t="str">
            <v>A</v>
          </cell>
        </row>
      </sheetData>
      <sheetData sheetId="4163">
        <row r="9">
          <cell r="A9" t="str">
            <v>A</v>
          </cell>
        </row>
      </sheetData>
      <sheetData sheetId="4164">
        <row r="9">
          <cell r="A9" t="str">
            <v>A</v>
          </cell>
        </row>
      </sheetData>
      <sheetData sheetId="4165">
        <row r="9">
          <cell r="A9" t="str">
            <v>A</v>
          </cell>
        </row>
      </sheetData>
      <sheetData sheetId="4166">
        <row r="9">
          <cell r="A9" t="str">
            <v>A</v>
          </cell>
        </row>
      </sheetData>
      <sheetData sheetId="4167">
        <row r="9">
          <cell r="A9" t="str">
            <v>A</v>
          </cell>
        </row>
      </sheetData>
      <sheetData sheetId="4168">
        <row r="9">
          <cell r="A9" t="str">
            <v>A</v>
          </cell>
        </row>
      </sheetData>
      <sheetData sheetId="4169">
        <row r="9">
          <cell r="A9" t="str">
            <v>A</v>
          </cell>
        </row>
      </sheetData>
      <sheetData sheetId="4170">
        <row r="9">
          <cell r="A9" t="str">
            <v>A</v>
          </cell>
        </row>
      </sheetData>
      <sheetData sheetId="4171">
        <row r="9">
          <cell r="A9" t="str">
            <v>A</v>
          </cell>
        </row>
      </sheetData>
      <sheetData sheetId="4172">
        <row r="9">
          <cell r="A9" t="str">
            <v>A</v>
          </cell>
        </row>
      </sheetData>
      <sheetData sheetId="4173">
        <row r="9">
          <cell r="A9" t="str">
            <v>A</v>
          </cell>
        </row>
      </sheetData>
      <sheetData sheetId="4174">
        <row r="9">
          <cell r="A9" t="str">
            <v>A</v>
          </cell>
        </row>
      </sheetData>
      <sheetData sheetId="4175">
        <row r="9">
          <cell r="A9" t="str">
            <v>A</v>
          </cell>
        </row>
      </sheetData>
      <sheetData sheetId="4176">
        <row r="9">
          <cell r="A9" t="str">
            <v>A</v>
          </cell>
        </row>
      </sheetData>
      <sheetData sheetId="4177">
        <row r="9">
          <cell r="A9" t="str">
            <v>A</v>
          </cell>
        </row>
      </sheetData>
      <sheetData sheetId="4178">
        <row r="9">
          <cell r="A9" t="str">
            <v>A</v>
          </cell>
        </row>
      </sheetData>
      <sheetData sheetId="4179">
        <row r="9">
          <cell r="A9" t="str">
            <v>A</v>
          </cell>
        </row>
      </sheetData>
      <sheetData sheetId="4180">
        <row r="9">
          <cell r="A9" t="str">
            <v>A</v>
          </cell>
        </row>
      </sheetData>
      <sheetData sheetId="4181">
        <row r="9">
          <cell r="A9" t="str">
            <v>A</v>
          </cell>
        </row>
      </sheetData>
      <sheetData sheetId="4182">
        <row r="9">
          <cell r="A9" t="str">
            <v>A</v>
          </cell>
        </row>
      </sheetData>
      <sheetData sheetId="4183">
        <row r="9">
          <cell r="A9" t="str">
            <v>A</v>
          </cell>
        </row>
      </sheetData>
      <sheetData sheetId="4184">
        <row r="9">
          <cell r="A9" t="str">
            <v>A</v>
          </cell>
        </row>
      </sheetData>
      <sheetData sheetId="4185">
        <row r="9">
          <cell r="A9" t="str">
            <v>A</v>
          </cell>
        </row>
      </sheetData>
      <sheetData sheetId="4186">
        <row r="9">
          <cell r="A9" t="str">
            <v>A</v>
          </cell>
        </row>
      </sheetData>
      <sheetData sheetId="4187">
        <row r="9">
          <cell r="A9" t="str">
            <v>A</v>
          </cell>
        </row>
      </sheetData>
      <sheetData sheetId="4188">
        <row r="9">
          <cell r="A9" t="str">
            <v>A</v>
          </cell>
        </row>
      </sheetData>
      <sheetData sheetId="4189">
        <row r="9">
          <cell r="A9" t="str">
            <v>A</v>
          </cell>
        </row>
      </sheetData>
      <sheetData sheetId="4190">
        <row r="9">
          <cell r="A9" t="str">
            <v>A</v>
          </cell>
        </row>
      </sheetData>
      <sheetData sheetId="4191">
        <row r="9">
          <cell r="A9" t="str">
            <v>A</v>
          </cell>
        </row>
      </sheetData>
      <sheetData sheetId="4192">
        <row r="9">
          <cell r="A9" t="str">
            <v>A</v>
          </cell>
        </row>
      </sheetData>
      <sheetData sheetId="4193">
        <row r="9">
          <cell r="A9" t="str">
            <v>A</v>
          </cell>
        </row>
      </sheetData>
      <sheetData sheetId="4194">
        <row r="9">
          <cell r="A9" t="str">
            <v>A</v>
          </cell>
        </row>
      </sheetData>
      <sheetData sheetId="4195">
        <row r="9">
          <cell r="A9" t="str">
            <v>A</v>
          </cell>
        </row>
      </sheetData>
      <sheetData sheetId="4196">
        <row r="9">
          <cell r="A9" t="str">
            <v>A</v>
          </cell>
        </row>
      </sheetData>
      <sheetData sheetId="4197">
        <row r="9">
          <cell r="A9" t="str">
            <v>A</v>
          </cell>
        </row>
      </sheetData>
      <sheetData sheetId="4198">
        <row r="9">
          <cell r="A9" t="str">
            <v>A</v>
          </cell>
        </row>
      </sheetData>
      <sheetData sheetId="4199">
        <row r="9">
          <cell r="A9" t="str">
            <v>A</v>
          </cell>
        </row>
      </sheetData>
      <sheetData sheetId="4200">
        <row r="9">
          <cell r="A9" t="str">
            <v>A</v>
          </cell>
        </row>
      </sheetData>
      <sheetData sheetId="4201">
        <row r="9">
          <cell r="A9" t="str">
            <v>A</v>
          </cell>
        </row>
      </sheetData>
      <sheetData sheetId="4202">
        <row r="9">
          <cell r="A9" t="str">
            <v>A</v>
          </cell>
        </row>
      </sheetData>
      <sheetData sheetId="4203">
        <row r="9">
          <cell r="A9" t="str">
            <v>A</v>
          </cell>
        </row>
      </sheetData>
      <sheetData sheetId="4204">
        <row r="9">
          <cell r="A9" t="str">
            <v>A</v>
          </cell>
        </row>
      </sheetData>
      <sheetData sheetId="4205">
        <row r="9">
          <cell r="A9" t="str">
            <v>A</v>
          </cell>
        </row>
      </sheetData>
      <sheetData sheetId="4206">
        <row r="9">
          <cell r="A9" t="str">
            <v>A</v>
          </cell>
        </row>
      </sheetData>
      <sheetData sheetId="4207">
        <row r="9">
          <cell r="A9" t="str">
            <v>A</v>
          </cell>
        </row>
      </sheetData>
      <sheetData sheetId="4208">
        <row r="9">
          <cell r="A9" t="str">
            <v>A</v>
          </cell>
        </row>
      </sheetData>
      <sheetData sheetId="4209">
        <row r="9">
          <cell r="A9" t="str">
            <v>A</v>
          </cell>
        </row>
      </sheetData>
      <sheetData sheetId="4210">
        <row r="9">
          <cell r="A9" t="str">
            <v>A</v>
          </cell>
        </row>
      </sheetData>
      <sheetData sheetId="4211">
        <row r="9">
          <cell r="A9" t="str">
            <v>A</v>
          </cell>
        </row>
      </sheetData>
      <sheetData sheetId="4212">
        <row r="9">
          <cell r="A9" t="str">
            <v>A</v>
          </cell>
        </row>
      </sheetData>
      <sheetData sheetId="4213">
        <row r="9">
          <cell r="A9" t="str">
            <v>A</v>
          </cell>
        </row>
      </sheetData>
      <sheetData sheetId="4214">
        <row r="9">
          <cell r="A9" t="str">
            <v>A</v>
          </cell>
        </row>
      </sheetData>
      <sheetData sheetId="4215">
        <row r="9">
          <cell r="A9" t="str">
            <v>A</v>
          </cell>
        </row>
      </sheetData>
      <sheetData sheetId="4216">
        <row r="9">
          <cell r="A9" t="str">
            <v>A</v>
          </cell>
        </row>
      </sheetData>
      <sheetData sheetId="4217">
        <row r="9">
          <cell r="A9" t="str">
            <v>A</v>
          </cell>
        </row>
      </sheetData>
      <sheetData sheetId="4218">
        <row r="9">
          <cell r="A9" t="str">
            <v>A</v>
          </cell>
        </row>
      </sheetData>
      <sheetData sheetId="4219">
        <row r="9">
          <cell r="A9" t="str">
            <v>A</v>
          </cell>
        </row>
      </sheetData>
      <sheetData sheetId="4220">
        <row r="9">
          <cell r="A9" t="str">
            <v>A</v>
          </cell>
        </row>
      </sheetData>
      <sheetData sheetId="4221">
        <row r="9">
          <cell r="A9" t="str">
            <v>A</v>
          </cell>
        </row>
      </sheetData>
      <sheetData sheetId="4222">
        <row r="9">
          <cell r="A9" t="str">
            <v>A</v>
          </cell>
        </row>
      </sheetData>
      <sheetData sheetId="4223">
        <row r="9">
          <cell r="A9" t="str">
            <v>A</v>
          </cell>
        </row>
      </sheetData>
      <sheetData sheetId="4224">
        <row r="9">
          <cell r="A9" t="str">
            <v>A</v>
          </cell>
        </row>
      </sheetData>
      <sheetData sheetId="4225">
        <row r="9">
          <cell r="A9" t="str">
            <v>A</v>
          </cell>
        </row>
      </sheetData>
      <sheetData sheetId="4226">
        <row r="9">
          <cell r="A9" t="str">
            <v>A</v>
          </cell>
        </row>
      </sheetData>
      <sheetData sheetId="4227">
        <row r="9">
          <cell r="A9" t="str">
            <v>A</v>
          </cell>
        </row>
      </sheetData>
      <sheetData sheetId="4228">
        <row r="9">
          <cell r="A9" t="str">
            <v>A</v>
          </cell>
        </row>
      </sheetData>
      <sheetData sheetId="4229">
        <row r="9">
          <cell r="A9" t="str">
            <v>A</v>
          </cell>
        </row>
      </sheetData>
      <sheetData sheetId="4230">
        <row r="9">
          <cell r="A9" t="str">
            <v>A</v>
          </cell>
        </row>
      </sheetData>
      <sheetData sheetId="4231">
        <row r="9">
          <cell r="A9" t="str">
            <v>A</v>
          </cell>
        </row>
      </sheetData>
      <sheetData sheetId="4232">
        <row r="9">
          <cell r="A9" t="str">
            <v>A</v>
          </cell>
        </row>
      </sheetData>
      <sheetData sheetId="4233">
        <row r="9">
          <cell r="A9" t="str">
            <v>A</v>
          </cell>
        </row>
      </sheetData>
      <sheetData sheetId="4234">
        <row r="9">
          <cell r="A9" t="str">
            <v>A</v>
          </cell>
        </row>
      </sheetData>
      <sheetData sheetId="4235">
        <row r="9">
          <cell r="A9" t="str">
            <v>A</v>
          </cell>
        </row>
      </sheetData>
      <sheetData sheetId="4236">
        <row r="9">
          <cell r="A9" t="str">
            <v>A</v>
          </cell>
        </row>
      </sheetData>
      <sheetData sheetId="4237">
        <row r="9">
          <cell r="A9" t="str">
            <v>A</v>
          </cell>
        </row>
      </sheetData>
      <sheetData sheetId="4238">
        <row r="9">
          <cell r="A9" t="str">
            <v>A</v>
          </cell>
        </row>
      </sheetData>
      <sheetData sheetId="4239">
        <row r="9">
          <cell r="A9" t="str">
            <v>A</v>
          </cell>
        </row>
      </sheetData>
      <sheetData sheetId="4240">
        <row r="9">
          <cell r="A9" t="str">
            <v>A</v>
          </cell>
        </row>
      </sheetData>
      <sheetData sheetId="4241">
        <row r="9">
          <cell r="A9" t="str">
            <v>A</v>
          </cell>
        </row>
      </sheetData>
      <sheetData sheetId="4242">
        <row r="9">
          <cell r="A9" t="str">
            <v>A</v>
          </cell>
        </row>
      </sheetData>
      <sheetData sheetId="4243">
        <row r="9">
          <cell r="A9" t="str">
            <v>A</v>
          </cell>
        </row>
      </sheetData>
      <sheetData sheetId="4244">
        <row r="9">
          <cell r="A9" t="str">
            <v>A</v>
          </cell>
        </row>
      </sheetData>
      <sheetData sheetId="4245">
        <row r="9">
          <cell r="A9" t="str">
            <v>A</v>
          </cell>
        </row>
      </sheetData>
      <sheetData sheetId="4246">
        <row r="9">
          <cell r="A9" t="str">
            <v>A</v>
          </cell>
        </row>
      </sheetData>
      <sheetData sheetId="4247">
        <row r="9">
          <cell r="A9" t="str">
            <v>A</v>
          </cell>
        </row>
      </sheetData>
      <sheetData sheetId="4248">
        <row r="9">
          <cell r="A9" t="str">
            <v>A</v>
          </cell>
        </row>
      </sheetData>
      <sheetData sheetId="4249">
        <row r="9">
          <cell r="A9" t="str">
            <v>A</v>
          </cell>
        </row>
      </sheetData>
      <sheetData sheetId="4250">
        <row r="9">
          <cell r="A9" t="str">
            <v>A</v>
          </cell>
        </row>
      </sheetData>
      <sheetData sheetId="4251">
        <row r="9">
          <cell r="A9" t="str">
            <v>A</v>
          </cell>
        </row>
      </sheetData>
      <sheetData sheetId="4252">
        <row r="9">
          <cell r="A9" t="str">
            <v>A</v>
          </cell>
        </row>
      </sheetData>
      <sheetData sheetId="4253">
        <row r="9">
          <cell r="A9" t="str">
            <v>A</v>
          </cell>
        </row>
      </sheetData>
      <sheetData sheetId="4254">
        <row r="9">
          <cell r="A9" t="str">
            <v>A</v>
          </cell>
        </row>
      </sheetData>
      <sheetData sheetId="4255">
        <row r="9">
          <cell r="A9" t="str">
            <v>A</v>
          </cell>
        </row>
      </sheetData>
      <sheetData sheetId="4256">
        <row r="9">
          <cell r="A9" t="str">
            <v>A</v>
          </cell>
        </row>
      </sheetData>
      <sheetData sheetId="4257">
        <row r="9">
          <cell r="A9" t="str">
            <v>A</v>
          </cell>
        </row>
      </sheetData>
      <sheetData sheetId="4258">
        <row r="9">
          <cell r="A9" t="str">
            <v>A</v>
          </cell>
        </row>
      </sheetData>
      <sheetData sheetId="4259">
        <row r="9">
          <cell r="A9" t="str">
            <v>A</v>
          </cell>
        </row>
      </sheetData>
      <sheetData sheetId="4260">
        <row r="9">
          <cell r="A9" t="str">
            <v>A</v>
          </cell>
        </row>
      </sheetData>
      <sheetData sheetId="4261">
        <row r="9">
          <cell r="A9" t="str">
            <v>A</v>
          </cell>
        </row>
      </sheetData>
      <sheetData sheetId="4262">
        <row r="9">
          <cell r="A9" t="str">
            <v>A</v>
          </cell>
        </row>
      </sheetData>
      <sheetData sheetId="4263">
        <row r="9">
          <cell r="A9" t="str">
            <v>A</v>
          </cell>
        </row>
      </sheetData>
      <sheetData sheetId="4264">
        <row r="9">
          <cell r="A9" t="str">
            <v>A</v>
          </cell>
        </row>
      </sheetData>
      <sheetData sheetId="4265">
        <row r="9">
          <cell r="A9" t="str">
            <v>A</v>
          </cell>
        </row>
      </sheetData>
      <sheetData sheetId="4266">
        <row r="9">
          <cell r="A9" t="str">
            <v>A</v>
          </cell>
        </row>
      </sheetData>
      <sheetData sheetId="4267">
        <row r="9">
          <cell r="A9" t="str">
            <v>A</v>
          </cell>
        </row>
      </sheetData>
      <sheetData sheetId="4268">
        <row r="9">
          <cell r="A9" t="str">
            <v>A</v>
          </cell>
        </row>
      </sheetData>
      <sheetData sheetId="4269">
        <row r="9">
          <cell r="A9" t="str">
            <v>A</v>
          </cell>
        </row>
      </sheetData>
      <sheetData sheetId="4270">
        <row r="9">
          <cell r="A9" t="str">
            <v>A</v>
          </cell>
        </row>
      </sheetData>
      <sheetData sheetId="4271">
        <row r="9">
          <cell r="A9" t="str">
            <v>A</v>
          </cell>
        </row>
      </sheetData>
      <sheetData sheetId="4272">
        <row r="9">
          <cell r="A9" t="str">
            <v>A</v>
          </cell>
        </row>
      </sheetData>
      <sheetData sheetId="4273">
        <row r="9">
          <cell r="A9" t="str">
            <v>A</v>
          </cell>
        </row>
      </sheetData>
      <sheetData sheetId="4274">
        <row r="9">
          <cell r="A9" t="str">
            <v>A</v>
          </cell>
        </row>
      </sheetData>
      <sheetData sheetId="4275">
        <row r="9">
          <cell r="A9" t="str">
            <v>A</v>
          </cell>
        </row>
      </sheetData>
      <sheetData sheetId="4276">
        <row r="9">
          <cell r="A9" t="str">
            <v>A</v>
          </cell>
        </row>
      </sheetData>
      <sheetData sheetId="4277">
        <row r="9">
          <cell r="A9" t="str">
            <v>A</v>
          </cell>
        </row>
      </sheetData>
      <sheetData sheetId="4278">
        <row r="9">
          <cell r="A9" t="str">
            <v>A</v>
          </cell>
        </row>
      </sheetData>
      <sheetData sheetId="4279">
        <row r="9">
          <cell r="A9" t="str">
            <v>A</v>
          </cell>
        </row>
      </sheetData>
      <sheetData sheetId="4280">
        <row r="9">
          <cell r="A9" t="str">
            <v>A</v>
          </cell>
        </row>
      </sheetData>
      <sheetData sheetId="4281">
        <row r="9">
          <cell r="A9" t="str">
            <v>A</v>
          </cell>
        </row>
      </sheetData>
      <sheetData sheetId="4282">
        <row r="9">
          <cell r="A9" t="str">
            <v>A</v>
          </cell>
        </row>
      </sheetData>
      <sheetData sheetId="4283">
        <row r="9">
          <cell r="A9" t="str">
            <v>A</v>
          </cell>
        </row>
      </sheetData>
      <sheetData sheetId="4284">
        <row r="9">
          <cell r="A9" t="str">
            <v>A</v>
          </cell>
        </row>
      </sheetData>
      <sheetData sheetId="4285">
        <row r="9">
          <cell r="A9" t="str">
            <v>A</v>
          </cell>
        </row>
      </sheetData>
      <sheetData sheetId="4286">
        <row r="9">
          <cell r="A9" t="str">
            <v>A</v>
          </cell>
        </row>
      </sheetData>
      <sheetData sheetId="4287">
        <row r="9">
          <cell r="A9" t="str">
            <v>A</v>
          </cell>
        </row>
      </sheetData>
      <sheetData sheetId="4288">
        <row r="9">
          <cell r="A9" t="str">
            <v>A</v>
          </cell>
        </row>
      </sheetData>
      <sheetData sheetId="4289">
        <row r="9">
          <cell r="A9" t="str">
            <v>A</v>
          </cell>
        </row>
      </sheetData>
      <sheetData sheetId="4290">
        <row r="9">
          <cell r="A9" t="str">
            <v>A</v>
          </cell>
        </row>
      </sheetData>
      <sheetData sheetId="4291">
        <row r="9">
          <cell r="A9" t="str">
            <v>A</v>
          </cell>
        </row>
      </sheetData>
      <sheetData sheetId="4292">
        <row r="9">
          <cell r="A9" t="str">
            <v>A</v>
          </cell>
        </row>
      </sheetData>
      <sheetData sheetId="4293">
        <row r="9">
          <cell r="A9" t="str">
            <v>A</v>
          </cell>
        </row>
      </sheetData>
      <sheetData sheetId="4294">
        <row r="9">
          <cell r="A9" t="str">
            <v>A</v>
          </cell>
        </row>
      </sheetData>
      <sheetData sheetId="4295">
        <row r="9">
          <cell r="A9" t="str">
            <v>A</v>
          </cell>
        </row>
      </sheetData>
      <sheetData sheetId="4296">
        <row r="9">
          <cell r="A9" t="str">
            <v>A</v>
          </cell>
        </row>
      </sheetData>
      <sheetData sheetId="4297">
        <row r="9">
          <cell r="A9" t="str">
            <v>A</v>
          </cell>
        </row>
      </sheetData>
      <sheetData sheetId="4298">
        <row r="9">
          <cell r="A9" t="str">
            <v>A</v>
          </cell>
        </row>
      </sheetData>
      <sheetData sheetId="4299">
        <row r="9">
          <cell r="A9" t="str">
            <v>A</v>
          </cell>
        </row>
      </sheetData>
      <sheetData sheetId="4300">
        <row r="9">
          <cell r="A9" t="str">
            <v>A</v>
          </cell>
        </row>
      </sheetData>
      <sheetData sheetId="4301">
        <row r="9">
          <cell r="A9" t="str">
            <v>A</v>
          </cell>
        </row>
      </sheetData>
      <sheetData sheetId="4302">
        <row r="9">
          <cell r="A9" t="str">
            <v>A</v>
          </cell>
        </row>
      </sheetData>
      <sheetData sheetId="4303">
        <row r="9">
          <cell r="A9" t="str">
            <v>A</v>
          </cell>
        </row>
      </sheetData>
      <sheetData sheetId="4304">
        <row r="9">
          <cell r="A9" t="str">
            <v>A</v>
          </cell>
        </row>
      </sheetData>
      <sheetData sheetId="4305">
        <row r="9">
          <cell r="A9" t="str">
            <v>A</v>
          </cell>
        </row>
      </sheetData>
      <sheetData sheetId="4306">
        <row r="9">
          <cell r="A9" t="str">
            <v>A</v>
          </cell>
        </row>
      </sheetData>
      <sheetData sheetId="4307">
        <row r="9">
          <cell r="A9" t="str">
            <v>A</v>
          </cell>
        </row>
      </sheetData>
      <sheetData sheetId="4308">
        <row r="9">
          <cell r="A9" t="str">
            <v>A</v>
          </cell>
        </row>
      </sheetData>
      <sheetData sheetId="4309">
        <row r="9">
          <cell r="A9" t="str">
            <v>A</v>
          </cell>
        </row>
      </sheetData>
      <sheetData sheetId="4310">
        <row r="9">
          <cell r="A9" t="str">
            <v>A</v>
          </cell>
        </row>
      </sheetData>
      <sheetData sheetId="4311">
        <row r="9">
          <cell r="A9" t="str">
            <v>A</v>
          </cell>
        </row>
      </sheetData>
      <sheetData sheetId="4312">
        <row r="9">
          <cell r="A9" t="str">
            <v>A</v>
          </cell>
        </row>
      </sheetData>
      <sheetData sheetId="4313">
        <row r="9">
          <cell r="A9" t="str">
            <v>A</v>
          </cell>
        </row>
      </sheetData>
      <sheetData sheetId="4314">
        <row r="9">
          <cell r="A9" t="str">
            <v>A</v>
          </cell>
        </row>
      </sheetData>
      <sheetData sheetId="4315">
        <row r="9">
          <cell r="A9" t="str">
            <v>A</v>
          </cell>
        </row>
      </sheetData>
      <sheetData sheetId="4316">
        <row r="9">
          <cell r="A9" t="str">
            <v>A</v>
          </cell>
        </row>
      </sheetData>
      <sheetData sheetId="4317">
        <row r="9">
          <cell r="A9" t="str">
            <v>A</v>
          </cell>
        </row>
      </sheetData>
      <sheetData sheetId="4318">
        <row r="9">
          <cell r="A9" t="str">
            <v>A</v>
          </cell>
        </row>
      </sheetData>
      <sheetData sheetId="4319">
        <row r="9">
          <cell r="A9" t="str">
            <v>A</v>
          </cell>
        </row>
      </sheetData>
      <sheetData sheetId="4320">
        <row r="9">
          <cell r="A9" t="str">
            <v>A</v>
          </cell>
        </row>
      </sheetData>
      <sheetData sheetId="4321">
        <row r="9">
          <cell r="A9" t="str">
            <v>A</v>
          </cell>
        </row>
      </sheetData>
      <sheetData sheetId="4322">
        <row r="9">
          <cell r="A9" t="str">
            <v>A</v>
          </cell>
        </row>
      </sheetData>
      <sheetData sheetId="4323">
        <row r="9">
          <cell r="A9" t="str">
            <v>A</v>
          </cell>
        </row>
      </sheetData>
      <sheetData sheetId="4324">
        <row r="9">
          <cell r="A9" t="str">
            <v>A</v>
          </cell>
        </row>
      </sheetData>
      <sheetData sheetId="4325">
        <row r="9">
          <cell r="A9" t="str">
            <v>A</v>
          </cell>
        </row>
      </sheetData>
      <sheetData sheetId="4326">
        <row r="9">
          <cell r="A9" t="str">
            <v>A</v>
          </cell>
        </row>
      </sheetData>
      <sheetData sheetId="4327">
        <row r="9">
          <cell r="A9" t="str">
            <v>A</v>
          </cell>
        </row>
      </sheetData>
      <sheetData sheetId="4328">
        <row r="9">
          <cell r="A9" t="str">
            <v>A</v>
          </cell>
        </row>
      </sheetData>
      <sheetData sheetId="4329">
        <row r="9">
          <cell r="A9" t="str">
            <v>A</v>
          </cell>
        </row>
      </sheetData>
      <sheetData sheetId="4330">
        <row r="9">
          <cell r="A9" t="str">
            <v>A</v>
          </cell>
        </row>
      </sheetData>
      <sheetData sheetId="4331">
        <row r="9">
          <cell r="A9" t="str">
            <v>A</v>
          </cell>
        </row>
      </sheetData>
      <sheetData sheetId="4332">
        <row r="9">
          <cell r="A9" t="str">
            <v>A</v>
          </cell>
        </row>
      </sheetData>
      <sheetData sheetId="4333">
        <row r="9">
          <cell r="A9" t="str">
            <v>A</v>
          </cell>
        </row>
      </sheetData>
      <sheetData sheetId="4334">
        <row r="9">
          <cell r="A9" t="str">
            <v>A</v>
          </cell>
        </row>
      </sheetData>
      <sheetData sheetId="4335">
        <row r="9">
          <cell r="A9" t="str">
            <v>A</v>
          </cell>
        </row>
      </sheetData>
      <sheetData sheetId="4336">
        <row r="9">
          <cell r="A9" t="str">
            <v>A</v>
          </cell>
        </row>
      </sheetData>
      <sheetData sheetId="4337">
        <row r="9">
          <cell r="A9" t="str">
            <v>A</v>
          </cell>
        </row>
      </sheetData>
      <sheetData sheetId="4338">
        <row r="9">
          <cell r="A9" t="str">
            <v>A</v>
          </cell>
        </row>
      </sheetData>
      <sheetData sheetId="4339">
        <row r="9">
          <cell r="A9" t="str">
            <v>A</v>
          </cell>
        </row>
      </sheetData>
      <sheetData sheetId="4340">
        <row r="9">
          <cell r="A9" t="str">
            <v>A</v>
          </cell>
        </row>
      </sheetData>
      <sheetData sheetId="4341">
        <row r="9">
          <cell r="A9" t="str">
            <v>A</v>
          </cell>
        </row>
      </sheetData>
      <sheetData sheetId="4342">
        <row r="9">
          <cell r="A9" t="str">
            <v>A</v>
          </cell>
        </row>
      </sheetData>
      <sheetData sheetId="4343">
        <row r="9">
          <cell r="A9" t="str">
            <v>A</v>
          </cell>
        </row>
      </sheetData>
      <sheetData sheetId="4344">
        <row r="9">
          <cell r="A9" t="str">
            <v>A</v>
          </cell>
        </row>
      </sheetData>
      <sheetData sheetId="4345">
        <row r="9">
          <cell r="A9" t="str">
            <v>A</v>
          </cell>
        </row>
      </sheetData>
      <sheetData sheetId="4346">
        <row r="9">
          <cell r="A9" t="str">
            <v>A</v>
          </cell>
        </row>
      </sheetData>
      <sheetData sheetId="4347">
        <row r="9">
          <cell r="A9" t="str">
            <v>A</v>
          </cell>
        </row>
      </sheetData>
      <sheetData sheetId="4348">
        <row r="9">
          <cell r="A9" t="str">
            <v>A</v>
          </cell>
        </row>
      </sheetData>
      <sheetData sheetId="4349">
        <row r="9">
          <cell r="A9" t="str">
            <v>A</v>
          </cell>
        </row>
      </sheetData>
      <sheetData sheetId="4350">
        <row r="9">
          <cell r="A9" t="str">
            <v>A</v>
          </cell>
        </row>
      </sheetData>
      <sheetData sheetId="4351">
        <row r="9">
          <cell r="A9" t="str">
            <v>A</v>
          </cell>
        </row>
      </sheetData>
      <sheetData sheetId="4352">
        <row r="9">
          <cell r="A9" t="str">
            <v>A</v>
          </cell>
        </row>
      </sheetData>
      <sheetData sheetId="4353">
        <row r="9">
          <cell r="A9" t="str">
            <v>A</v>
          </cell>
        </row>
      </sheetData>
      <sheetData sheetId="4354">
        <row r="9">
          <cell r="A9" t="str">
            <v>A</v>
          </cell>
        </row>
      </sheetData>
      <sheetData sheetId="4355">
        <row r="9">
          <cell r="A9" t="str">
            <v>A</v>
          </cell>
        </row>
      </sheetData>
      <sheetData sheetId="4356">
        <row r="9">
          <cell r="A9" t="str">
            <v>A</v>
          </cell>
        </row>
      </sheetData>
      <sheetData sheetId="4357">
        <row r="9">
          <cell r="A9" t="str">
            <v>A</v>
          </cell>
        </row>
      </sheetData>
      <sheetData sheetId="4358">
        <row r="9">
          <cell r="A9" t="str">
            <v>A</v>
          </cell>
        </row>
      </sheetData>
      <sheetData sheetId="4359">
        <row r="9">
          <cell r="A9" t="str">
            <v>A</v>
          </cell>
        </row>
      </sheetData>
      <sheetData sheetId="4360">
        <row r="9">
          <cell r="A9" t="str">
            <v>A</v>
          </cell>
        </row>
      </sheetData>
      <sheetData sheetId="4361">
        <row r="9">
          <cell r="A9" t="str">
            <v>A</v>
          </cell>
        </row>
      </sheetData>
      <sheetData sheetId="4362">
        <row r="9">
          <cell r="A9" t="str">
            <v>A</v>
          </cell>
        </row>
      </sheetData>
      <sheetData sheetId="4363">
        <row r="9">
          <cell r="A9" t="str">
            <v>A</v>
          </cell>
        </row>
      </sheetData>
      <sheetData sheetId="4364">
        <row r="9">
          <cell r="A9" t="str">
            <v>A</v>
          </cell>
        </row>
      </sheetData>
      <sheetData sheetId="4365">
        <row r="9">
          <cell r="A9" t="str">
            <v>A</v>
          </cell>
        </row>
      </sheetData>
      <sheetData sheetId="4366">
        <row r="9">
          <cell r="A9" t="str">
            <v>A</v>
          </cell>
        </row>
      </sheetData>
      <sheetData sheetId="4367">
        <row r="9">
          <cell r="A9" t="str">
            <v>A</v>
          </cell>
        </row>
      </sheetData>
      <sheetData sheetId="4368">
        <row r="9">
          <cell r="A9" t="str">
            <v>A</v>
          </cell>
        </row>
      </sheetData>
      <sheetData sheetId="4369">
        <row r="9">
          <cell r="A9" t="str">
            <v>A</v>
          </cell>
        </row>
      </sheetData>
      <sheetData sheetId="4370">
        <row r="9">
          <cell r="A9" t="str">
            <v>A</v>
          </cell>
        </row>
      </sheetData>
      <sheetData sheetId="4371">
        <row r="9">
          <cell r="A9" t="str">
            <v>A</v>
          </cell>
        </row>
      </sheetData>
      <sheetData sheetId="4372">
        <row r="9">
          <cell r="A9" t="str">
            <v>A</v>
          </cell>
        </row>
      </sheetData>
      <sheetData sheetId="4373">
        <row r="9">
          <cell r="A9" t="str">
            <v>A</v>
          </cell>
        </row>
      </sheetData>
      <sheetData sheetId="4374">
        <row r="9">
          <cell r="A9" t="str">
            <v>A</v>
          </cell>
        </row>
      </sheetData>
      <sheetData sheetId="4375">
        <row r="9">
          <cell r="A9" t="str">
            <v>A</v>
          </cell>
        </row>
      </sheetData>
      <sheetData sheetId="4376">
        <row r="9">
          <cell r="A9" t="str">
            <v>A</v>
          </cell>
        </row>
      </sheetData>
      <sheetData sheetId="4377">
        <row r="9">
          <cell r="A9" t="str">
            <v>A</v>
          </cell>
        </row>
      </sheetData>
      <sheetData sheetId="4378">
        <row r="9">
          <cell r="A9" t="str">
            <v>A</v>
          </cell>
        </row>
      </sheetData>
      <sheetData sheetId="4379">
        <row r="9">
          <cell r="A9" t="str">
            <v>A</v>
          </cell>
        </row>
      </sheetData>
      <sheetData sheetId="4380">
        <row r="9">
          <cell r="A9" t="str">
            <v>A</v>
          </cell>
        </row>
      </sheetData>
      <sheetData sheetId="4381">
        <row r="9">
          <cell r="A9" t="str">
            <v>A</v>
          </cell>
        </row>
      </sheetData>
      <sheetData sheetId="4382">
        <row r="9">
          <cell r="A9" t="str">
            <v>A</v>
          </cell>
        </row>
      </sheetData>
      <sheetData sheetId="4383">
        <row r="9">
          <cell r="A9" t="str">
            <v>A</v>
          </cell>
        </row>
      </sheetData>
      <sheetData sheetId="4384">
        <row r="9">
          <cell r="A9" t="str">
            <v>A</v>
          </cell>
        </row>
      </sheetData>
      <sheetData sheetId="4385">
        <row r="9">
          <cell r="A9" t="str">
            <v>A</v>
          </cell>
        </row>
      </sheetData>
      <sheetData sheetId="4386">
        <row r="9">
          <cell r="A9" t="str">
            <v>A</v>
          </cell>
        </row>
      </sheetData>
      <sheetData sheetId="4387">
        <row r="9">
          <cell r="A9" t="str">
            <v>A</v>
          </cell>
        </row>
      </sheetData>
      <sheetData sheetId="4388">
        <row r="9">
          <cell r="A9" t="str">
            <v>A</v>
          </cell>
        </row>
      </sheetData>
      <sheetData sheetId="4389">
        <row r="9">
          <cell r="A9" t="str">
            <v>A</v>
          </cell>
        </row>
      </sheetData>
      <sheetData sheetId="4390">
        <row r="9">
          <cell r="A9" t="str">
            <v>A</v>
          </cell>
        </row>
      </sheetData>
      <sheetData sheetId="4391">
        <row r="9">
          <cell r="A9" t="str">
            <v>A</v>
          </cell>
        </row>
      </sheetData>
      <sheetData sheetId="4392">
        <row r="9">
          <cell r="A9" t="str">
            <v>A</v>
          </cell>
        </row>
      </sheetData>
      <sheetData sheetId="4393">
        <row r="9">
          <cell r="A9" t="str">
            <v>A</v>
          </cell>
        </row>
      </sheetData>
      <sheetData sheetId="4394">
        <row r="9">
          <cell r="A9" t="str">
            <v>A</v>
          </cell>
        </row>
      </sheetData>
      <sheetData sheetId="4395">
        <row r="9">
          <cell r="A9" t="str">
            <v>A</v>
          </cell>
        </row>
      </sheetData>
      <sheetData sheetId="4396">
        <row r="9">
          <cell r="A9" t="str">
            <v>A</v>
          </cell>
        </row>
      </sheetData>
      <sheetData sheetId="4397">
        <row r="9">
          <cell r="A9" t="str">
            <v>A</v>
          </cell>
        </row>
      </sheetData>
      <sheetData sheetId="4398">
        <row r="9">
          <cell r="A9" t="str">
            <v>A</v>
          </cell>
        </row>
      </sheetData>
      <sheetData sheetId="4399">
        <row r="9">
          <cell r="A9" t="str">
            <v>A</v>
          </cell>
        </row>
      </sheetData>
      <sheetData sheetId="4400">
        <row r="9">
          <cell r="A9" t="str">
            <v>A</v>
          </cell>
        </row>
      </sheetData>
      <sheetData sheetId="4401">
        <row r="9">
          <cell r="A9" t="str">
            <v>A</v>
          </cell>
        </row>
      </sheetData>
      <sheetData sheetId="4402">
        <row r="9">
          <cell r="A9" t="str">
            <v>A</v>
          </cell>
        </row>
      </sheetData>
      <sheetData sheetId="4403">
        <row r="9">
          <cell r="A9" t="str">
            <v>A</v>
          </cell>
        </row>
      </sheetData>
      <sheetData sheetId="4404">
        <row r="9">
          <cell r="A9" t="str">
            <v>A</v>
          </cell>
        </row>
      </sheetData>
      <sheetData sheetId="4405">
        <row r="9">
          <cell r="A9" t="str">
            <v>A</v>
          </cell>
        </row>
      </sheetData>
      <sheetData sheetId="4406">
        <row r="9">
          <cell r="A9" t="str">
            <v>A</v>
          </cell>
        </row>
      </sheetData>
      <sheetData sheetId="4407">
        <row r="9">
          <cell r="A9" t="str">
            <v>A</v>
          </cell>
        </row>
      </sheetData>
      <sheetData sheetId="4408">
        <row r="9">
          <cell r="A9" t="str">
            <v>A</v>
          </cell>
        </row>
      </sheetData>
      <sheetData sheetId="4409">
        <row r="9">
          <cell r="A9" t="str">
            <v>A</v>
          </cell>
        </row>
      </sheetData>
      <sheetData sheetId="4410">
        <row r="9">
          <cell r="A9" t="str">
            <v>A</v>
          </cell>
        </row>
      </sheetData>
      <sheetData sheetId="4411">
        <row r="9">
          <cell r="A9" t="str">
            <v>A</v>
          </cell>
        </row>
      </sheetData>
      <sheetData sheetId="4412">
        <row r="9">
          <cell r="A9" t="str">
            <v>A</v>
          </cell>
        </row>
      </sheetData>
      <sheetData sheetId="4413">
        <row r="9">
          <cell r="A9" t="str">
            <v>A</v>
          </cell>
        </row>
      </sheetData>
      <sheetData sheetId="4414">
        <row r="9">
          <cell r="A9" t="str">
            <v>A</v>
          </cell>
        </row>
      </sheetData>
      <sheetData sheetId="4415">
        <row r="9">
          <cell r="A9" t="str">
            <v>A</v>
          </cell>
        </row>
      </sheetData>
      <sheetData sheetId="4416">
        <row r="9">
          <cell r="A9" t="str">
            <v>A</v>
          </cell>
        </row>
      </sheetData>
      <sheetData sheetId="4417">
        <row r="9">
          <cell r="A9" t="str">
            <v>A</v>
          </cell>
        </row>
      </sheetData>
      <sheetData sheetId="4418">
        <row r="9">
          <cell r="A9" t="str">
            <v>A</v>
          </cell>
        </row>
      </sheetData>
      <sheetData sheetId="4419">
        <row r="9">
          <cell r="A9" t="str">
            <v>A</v>
          </cell>
        </row>
      </sheetData>
      <sheetData sheetId="4420">
        <row r="9">
          <cell r="A9" t="str">
            <v>A</v>
          </cell>
        </row>
      </sheetData>
      <sheetData sheetId="4421">
        <row r="9">
          <cell r="A9" t="str">
            <v>A</v>
          </cell>
        </row>
      </sheetData>
      <sheetData sheetId="4422">
        <row r="9">
          <cell r="A9" t="str">
            <v>A</v>
          </cell>
        </row>
      </sheetData>
      <sheetData sheetId="4423">
        <row r="9">
          <cell r="A9" t="str">
            <v>A</v>
          </cell>
        </row>
      </sheetData>
      <sheetData sheetId="4424">
        <row r="9">
          <cell r="A9" t="str">
            <v>A</v>
          </cell>
        </row>
      </sheetData>
      <sheetData sheetId="4425">
        <row r="9">
          <cell r="A9" t="str">
            <v>A</v>
          </cell>
        </row>
      </sheetData>
      <sheetData sheetId="4426">
        <row r="9">
          <cell r="A9" t="str">
            <v>A</v>
          </cell>
        </row>
      </sheetData>
      <sheetData sheetId="4427">
        <row r="9">
          <cell r="A9" t="str">
            <v>A</v>
          </cell>
        </row>
      </sheetData>
      <sheetData sheetId="4428">
        <row r="9">
          <cell r="A9" t="str">
            <v>A</v>
          </cell>
        </row>
      </sheetData>
      <sheetData sheetId="4429">
        <row r="9">
          <cell r="A9" t="str">
            <v>A</v>
          </cell>
        </row>
      </sheetData>
      <sheetData sheetId="4430">
        <row r="9">
          <cell r="A9" t="str">
            <v>A</v>
          </cell>
        </row>
      </sheetData>
      <sheetData sheetId="4431">
        <row r="9">
          <cell r="A9" t="str">
            <v>A</v>
          </cell>
        </row>
      </sheetData>
      <sheetData sheetId="4432">
        <row r="9">
          <cell r="A9" t="str">
            <v>A</v>
          </cell>
        </row>
      </sheetData>
      <sheetData sheetId="4433">
        <row r="9">
          <cell r="A9" t="str">
            <v>A</v>
          </cell>
        </row>
      </sheetData>
      <sheetData sheetId="4434">
        <row r="9">
          <cell r="A9" t="str">
            <v>A</v>
          </cell>
        </row>
      </sheetData>
      <sheetData sheetId="4435">
        <row r="9">
          <cell r="A9" t="str">
            <v>A</v>
          </cell>
        </row>
      </sheetData>
      <sheetData sheetId="4436">
        <row r="9">
          <cell r="A9" t="str">
            <v>A</v>
          </cell>
        </row>
      </sheetData>
      <sheetData sheetId="4437">
        <row r="9">
          <cell r="A9" t="str">
            <v>A</v>
          </cell>
        </row>
      </sheetData>
      <sheetData sheetId="4438">
        <row r="9">
          <cell r="A9" t="str">
            <v>A</v>
          </cell>
        </row>
      </sheetData>
      <sheetData sheetId="4439">
        <row r="9">
          <cell r="A9" t="str">
            <v>A</v>
          </cell>
        </row>
      </sheetData>
      <sheetData sheetId="4440">
        <row r="9">
          <cell r="A9" t="str">
            <v>A</v>
          </cell>
        </row>
      </sheetData>
      <sheetData sheetId="4441">
        <row r="9">
          <cell r="A9" t="str">
            <v>A</v>
          </cell>
        </row>
      </sheetData>
      <sheetData sheetId="4442">
        <row r="9">
          <cell r="A9" t="str">
            <v>A</v>
          </cell>
        </row>
      </sheetData>
      <sheetData sheetId="4443">
        <row r="9">
          <cell r="A9" t="str">
            <v>A</v>
          </cell>
        </row>
      </sheetData>
      <sheetData sheetId="4444">
        <row r="9">
          <cell r="A9" t="str">
            <v>A</v>
          </cell>
        </row>
      </sheetData>
      <sheetData sheetId="4445">
        <row r="9">
          <cell r="A9" t="str">
            <v>A</v>
          </cell>
        </row>
      </sheetData>
      <sheetData sheetId="4446">
        <row r="9">
          <cell r="A9" t="str">
            <v>A</v>
          </cell>
        </row>
      </sheetData>
      <sheetData sheetId="4447">
        <row r="9">
          <cell r="A9" t="str">
            <v>A</v>
          </cell>
        </row>
      </sheetData>
      <sheetData sheetId="4448">
        <row r="9">
          <cell r="A9" t="str">
            <v>A</v>
          </cell>
        </row>
      </sheetData>
      <sheetData sheetId="4449">
        <row r="9">
          <cell r="A9" t="str">
            <v>A</v>
          </cell>
        </row>
      </sheetData>
      <sheetData sheetId="4450">
        <row r="9">
          <cell r="A9" t="str">
            <v>A</v>
          </cell>
        </row>
      </sheetData>
      <sheetData sheetId="4451">
        <row r="9">
          <cell r="A9" t="str">
            <v>A</v>
          </cell>
        </row>
      </sheetData>
      <sheetData sheetId="4452">
        <row r="9">
          <cell r="A9" t="str">
            <v>A</v>
          </cell>
        </row>
      </sheetData>
      <sheetData sheetId="4453">
        <row r="9">
          <cell r="A9" t="str">
            <v>A</v>
          </cell>
        </row>
      </sheetData>
      <sheetData sheetId="4454">
        <row r="9">
          <cell r="A9" t="str">
            <v>A</v>
          </cell>
        </row>
      </sheetData>
      <sheetData sheetId="4455">
        <row r="9">
          <cell r="A9" t="str">
            <v>A</v>
          </cell>
        </row>
      </sheetData>
      <sheetData sheetId="4456">
        <row r="9">
          <cell r="A9" t="str">
            <v>A</v>
          </cell>
        </row>
      </sheetData>
      <sheetData sheetId="4457">
        <row r="9">
          <cell r="A9" t="str">
            <v>A</v>
          </cell>
        </row>
      </sheetData>
      <sheetData sheetId="4458">
        <row r="9">
          <cell r="A9" t="str">
            <v>A</v>
          </cell>
        </row>
      </sheetData>
      <sheetData sheetId="4459">
        <row r="9">
          <cell r="A9" t="str">
            <v>A</v>
          </cell>
        </row>
      </sheetData>
      <sheetData sheetId="4460">
        <row r="9">
          <cell r="A9" t="str">
            <v>A</v>
          </cell>
        </row>
      </sheetData>
      <sheetData sheetId="4461">
        <row r="9">
          <cell r="A9" t="str">
            <v>A</v>
          </cell>
        </row>
      </sheetData>
      <sheetData sheetId="4462">
        <row r="9">
          <cell r="A9" t="str">
            <v>A</v>
          </cell>
        </row>
      </sheetData>
      <sheetData sheetId="4463">
        <row r="9">
          <cell r="A9" t="str">
            <v>A</v>
          </cell>
        </row>
      </sheetData>
      <sheetData sheetId="4464">
        <row r="9">
          <cell r="A9" t="str">
            <v>A</v>
          </cell>
        </row>
      </sheetData>
      <sheetData sheetId="4465">
        <row r="9">
          <cell r="A9" t="str">
            <v>A</v>
          </cell>
        </row>
      </sheetData>
      <sheetData sheetId="4466">
        <row r="9">
          <cell r="A9" t="str">
            <v>A</v>
          </cell>
        </row>
      </sheetData>
      <sheetData sheetId="4467">
        <row r="9">
          <cell r="A9" t="str">
            <v>A</v>
          </cell>
        </row>
      </sheetData>
      <sheetData sheetId="4468">
        <row r="9">
          <cell r="A9" t="str">
            <v>A</v>
          </cell>
        </row>
      </sheetData>
      <sheetData sheetId="4469">
        <row r="9">
          <cell r="A9" t="str">
            <v>A</v>
          </cell>
        </row>
      </sheetData>
      <sheetData sheetId="4470">
        <row r="9">
          <cell r="A9" t="str">
            <v>A</v>
          </cell>
        </row>
      </sheetData>
      <sheetData sheetId="4471">
        <row r="9">
          <cell r="A9" t="str">
            <v>A</v>
          </cell>
        </row>
      </sheetData>
      <sheetData sheetId="4472">
        <row r="9">
          <cell r="A9" t="str">
            <v>A</v>
          </cell>
        </row>
      </sheetData>
      <sheetData sheetId="4473">
        <row r="9">
          <cell r="A9" t="str">
            <v>A</v>
          </cell>
        </row>
      </sheetData>
      <sheetData sheetId="4474">
        <row r="9">
          <cell r="A9" t="str">
            <v>A</v>
          </cell>
        </row>
      </sheetData>
      <sheetData sheetId="4475">
        <row r="9">
          <cell r="A9" t="str">
            <v>A</v>
          </cell>
        </row>
      </sheetData>
      <sheetData sheetId="4476">
        <row r="9">
          <cell r="A9" t="str">
            <v>A</v>
          </cell>
        </row>
      </sheetData>
      <sheetData sheetId="4477">
        <row r="9">
          <cell r="A9" t="str">
            <v>A</v>
          </cell>
        </row>
      </sheetData>
      <sheetData sheetId="4478">
        <row r="9">
          <cell r="A9" t="str">
            <v>A</v>
          </cell>
        </row>
      </sheetData>
      <sheetData sheetId="4479">
        <row r="9">
          <cell r="A9" t="str">
            <v>A</v>
          </cell>
        </row>
      </sheetData>
      <sheetData sheetId="4480">
        <row r="9">
          <cell r="A9" t="str">
            <v>A</v>
          </cell>
        </row>
      </sheetData>
      <sheetData sheetId="4481">
        <row r="9">
          <cell r="A9" t="str">
            <v>A</v>
          </cell>
        </row>
      </sheetData>
      <sheetData sheetId="4482">
        <row r="9">
          <cell r="A9" t="str">
            <v>A</v>
          </cell>
        </row>
      </sheetData>
      <sheetData sheetId="4483">
        <row r="9">
          <cell r="A9" t="str">
            <v>A</v>
          </cell>
        </row>
      </sheetData>
      <sheetData sheetId="4484">
        <row r="9">
          <cell r="A9" t="str">
            <v>A</v>
          </cell>
        </row>
      </sheetData>
      <sheetData sheetId="4485">
        <row r="9">
          <cell r="A9" t="str">
            <v>A</v>
          </cell>
        </row>
      </sheetData>
      <sheetData sheetId="4486">
        <row r="9">
          <cell r="A9" t="str">
            <v>A</v>
          </cell>
        </row>
      </sheetData>
      <sheetData sheetId="4487">
        <row r="9">
          <cell r="A9" t="str">
            <v>A</v>
          </cell>
        </row>
      </sheetData>
      <sheetData sheetId="4488">
        <row r="9">
          <cell r="A9" t="str">
            <v>A</v>
          </cell>
        </row>
      </sheetData>
      <sheetData sheetId="4489">
        <row r="9">
          <cell r="A9" t="str">
            <v>A</v>
          </cell>
        </row>
      </sheetData>
      <sheetData sheetId="4490">
        <row r="9">
          <cell r="A9" t="str">
            <v>A</v>
          </cell>
        </row>
      </sheetData>
      <sheetData sheetId="4491">
        <row r="9">
          <cell r="A9" t="str">
            <v>A</v>
          </cell>
        </row>
      </sheetData>
      <sheetData sheetId="4492">
        <row r="9">
          <cell r="A9" t="str">
            <v>A</v>
          </cell>
        </row>
      </sheetData>
      <sheetData sheetId="4493">
        <row r="9">
          <cell r="A9" t="str">
            <v>A</v>
          </cell>
        </row>
      </sheetData>
      <sheetData sheetId="4494">
        <row r="9">
          <cell r="A9" t="str">
            <v>A</v>
          </cell>
        </row>
      </sheetData>
      <sheetData sheetId="4495">
        <row r="9">
          <cell r="A9" t="str">
            <v>A</v>
          </cell>
        </row>
      </sheetData>
      <sheetData sheetId="4496">
        <row r="9">
          <cell r="A9" t="str">
            <v>A</v>
          </cell>
        </row>
      </sheetData>
      <sheetData sheetId="4497">
        <row r="9">
          <cell r="A9" t="str">
            <v>A</v>
          </cell>
        </row>
      </sheetData>
      <sheetData sheetId="4498">
        <row r="9">
          <cell r="A9" t="str">
            <v>A</v>
          </cell>
        </row>
      </sheetData>
      <sheetData sheetId="4499">
        <row r="9">
          <cell r="A9" t="str">
            <v>A</v>
          </cell>
        </row>
      </sheetData>
      <sheetData sheetId="4500">
        <row r="9">
          <cell r="A9" t="str">
            <v>A</v>
          </cell>
        </row>
      </sheetData>
      <sheetData sheetId="4501">
        <row r="9">
          <cell r="A9" t="str">
            <v>A</v>
          </cell>
        </row>
      </sheetData>
      <sheetData sheetId="4502">
        <row r="9">
          <cell r="A9" t="str">
            <v>A</v>
          </cell>
        </row>
      </sheetData>
      <sheetData sheetId="4503">
        <row r="9">
          <cell r="A9" t="str">
            <v>A</v>
          </cell>
        </row>
      </sheetData>
      <sheetData sheetId="4504">
        <row r="9">
          <cell r="A9" t="str">
            <v>A</v>
          </cell>
        </row>
      </sheetData>
      <sheetData sheetId="4505">
        <row r="9">
          <cell r="A9" t="str">
            <v>A</v>
          </cell>
        </row>
      </sheetData>
      <sheetData sheetId="4506">
        <row r="9">
          <cell r="A9" t="str">
            <v>A</v>
          </cell>
        </row>
      </sheetData>
      <sheetData sheetId="4507">
        <row r="9">
          <cell r="A9" t="str">
            <v>A</v>
          </cell>
        </row>
      </sheetData>
      <sheetData sheetId="4508">
        <row r="9">
          <cell r="A9" t="str">
            <v>A</v>
          </cell>
        </row>
      </sheetData>
      <sheetData sheetId="4509">
        <row r="9">
          <cell r="A9" t="str">
            <v>A</v>
          </cell>
        </row>
      </sheetData>
      <sheetData sheetId="4510">
        <row r="9">
          <cell r="A9" t="str">
            <v>A</v>
          </cell>
        </row>
      </sheetData>
      <sheetData sheetId="4511">
        <row r="9">
          <cell r="A9" t="str">
            <v>A</v>
          </cell>
        </row>
      </sheetData>
      <sheetData sheetId="4512">
        <row r="9">
          <cell r="A9" t="str">
            <v>A</v>
          </cell>
        </row>
      </sheetData>
      <sheetData sheetId="4513">
        <row r="9">
          <cell r="A9" t="str">
            <v>A</v>
          </cell>
        </row>
      </sheetData>
      <sheetData sheetId="4514">
        <row r="9">
          <cell r="A9" t="str">
            <v>A</v>
          </cell>
        </row>
      </sheetData>
      <sheetData sheetId="4515">
        <row r="9">
          <cell r="A9" t="str">
            <v>A</v>
          </cell>
        </row>
      </sheetData>
      <sheetData sheetId="4516">
        <row r="9">
          <cell r="A9" t="str">
            <v>A</v>
          </cell>
        </row>
      </sheetData>
      <sheetData sheetId="4517">
        <row r="9">
          <cell r="A9" t="str">
            <v>A</v>
          </cell>
        </row>
      </sheetData>
      <sheetData sheetId="4518">
        <row r="9">
          <cell r="A9" t="str">
            <v>A</v>
          </cell>
        </row>
      </sheetData>
      <sheetData sheetId="4519">
        <row r="9">
          <cell r="A9" t="str">
            <v>A</v>
          </cell>
        </row>
      </sheetData>
      <sheetData sheetId="4520">
        <row r="9">
          <cell r="A9" t="str">
            <v>A</v>
          </cell>
        </row>
      </sheetData>
      <sheetData sheetId="4521">
        <row r="9">
          <cell r="A9" t="str">
            <v>A</v>
          </cell>
        </row>
      </sheetData>
      <sheetData sheetId="4522">
        <row r="9">
          <cell r="A9" t="str">
            <v>A</v>
          </cell>
        </row>
      </sheetData>
      <sheetData sheetId="4523">
        <row r="9">
          <cell r="A9" t="str">
            <v>A</v>
          </cell>
        </row>
      </sheetData>
      <sheetData sheetId="4524">
        <row r="9">
          <cell r="A9" t="str">
            <v>A</v>
          </cell>
        </row>
      </sheetData>
      <sheetData sheetId="4525">
        <row r="9">
          <cell r="A9" t="str">
            <v>A</v>
          </cell>
        </row>
      </sheetData>
      <sheetData sheetId="4526">
        <row r="9">
          <cell r="A9" t="str">
            <v>A</v>
          </cell>
        </row>
      </sheetData>
      <sheetData sheetId="4527">
        <row r="9">
          <cell r="A9" t="str">
            <v>A</v>
          </cell>
        </row>
      </sheetData>
      <sheetData sheetId="4528">
        <row r="9">
          <cell r="A9" t="str">
            <v>A</v>
          </cell>
        </row>
      </sheetData>
      <sheetData sheetId="4529">
        <row r="9">
          <cell r="A9" t="str">
            <v>A</v>
          </cell>
        </row>
      </sheetData>
      <sheetData sheetId="4530">
        <row r="9">
          <cell r="A9" t="str">
            <v>A</v>
          </cell>
        </row>
      </sheetData>
      <sheetData sheetId="4531">
        <row r="9">
          <cell r="A9" t="str">
            <v>A</v>
          </cell>
        </row>
      </sheetData>
      <sheetData sheetId="4532">
        <row r="9">
          <cell r="A9" t="str">
            <v>A</v>
          </cell>
        </row>
      </sheetData>
      <sheetData sheetId="4533">
        <row r="9">
          <cell r="A9" t="str">
            <v>A</v>
          </cell>
        </row>
      </sheetData>
      <sheetData sheetId="4534">
        <row r="9">
          <cell r="A9" t="str">
            <v>A</v>
          </cell>
        </row>
      </sheetData>
      <sheetData sheetId="4535">
        <row r="9">
          <cell r="A9" t="str">
            <v>A</v>
          </cell>
        </row>
      </sheetData>
      <sheetData sheetId="4536">
        <row r="9">
          <cell r="A9" t="str">
            <v>A</v>
          </cell>
        </row>
      </sheetData>
      <sheetData sheetId="4537">
        <row r="9">
          <cell r="A9" t="str">
            <v>A</v>
          </cell>
        </row>
      </sheetData>
      <sheetData sheetId="4538">
        <row r="9">
          <cell r="A9" t="str">
            <v>A</v>
          </cell>
        </row>
      </sheetData>
      <sheetData sheetId="4539">
        <row r="9">
          <cell r="A9" t="str">
            <v>A</v>
          </cell>
        </row>
      </sheetData>
      <sheetData sheetId="4540">
        <row r="9">
          <cell r="A9" t="str">
            <v>A</v>
          </cell>
        </row>
      </sheetData>
      <sheetData sheetId="4541">
        <row r="9">
          <cell r="A9" t="str">
            <v>A</v>
          </cell>
        </row>
      </sheetData>
      <sheetData sheetId="4542">
        <row r="9">
          <cell r="A9" t="str">
            <v>A</v>
          </cell>
        </row>
      </sheetData>
      <sheetData sheetId="4543">
        <row r="9">
          <cell r="A9" t="str">
            <v>A</v>
          </cell>
        </row>
      </sheetData>
      <sheetData sheetId="4544">
        <row r="9">
          <cell r="A9" t="str">
            <v>A</v>
          </cell>
        </row>
      </sheetData>
      <sheetData sheetId="4545">
        <row r="9">
          <cell r="A9" t="str">
            <v>A</v>
          </cell>
        </row>
      </sheetData>
      <sheetData sheetId="4546">
        <row r="9">
          <cell r="A9" t="str">
            <v>A</v>
          </cell>
        </row>
      </sheetData>
      <sheetData sheetId="4547">
        <row r="9">
          <cell r="A9" t="str">
            <v>A</v>
          </cell>
        </row>
      </sheetData>
      <sheetData sheetId="4548">
        <row r="9">
          <cell r="A9" t="str">
            <v>A</v>
          </cell>
        </row>
      </sheetData>
      <sheetData sheetId="4549">
        <row r="9">
          <cell r="A9" t="str">
            <v>A</v>
          </cell>
        </row>
      </sheetData>
      <sheetData sheetId="4550">
        <row r="9">
          <cell r="A9" t="str">
            <v>A</v>
          </cell>
        </row>
      </sheetData>
      <sheetData sheetId="4551">
        <row r="9">
          <cell r="A9" t="str">
            <v>A</v>
          </cell>
        </row>
      </sheetData>
      <sheetData sheetId="4552">
        <row r="9">
          <cell r="A9" t="str">
            <v>A</v>
          </cell>
        </row>
      </sheetData>
      <sheetData sheetId="4553">
        <row r="9">
          <cell r="A9" t="str">
            <v>A</v>
          </cell>
        </row>
      </sheetData>
      <sheetData sheetId="4554">
        <row r="9">
          <cell r="A9" t="str">
            <v>A</v>
          </cell>
        </row>
      </sheetData>
      <sheetData sheetId="4555">
        <row r="9">
          <cell r="A9" t="str">
            <v>A</v>
          </cell>
        </row>
      </sheetData>
      <sheetData sheetId="4556">
        <row r="9">
          <cell r="A9" t="str">
            <v>A</v>
          </cell>
        </row>
      </sheetData>
      <sheetData sheetId="4557">
        <row r="9">
          <cell r="A9" t="str">
            <v>A</v>
          </cell>
        </row>
      </sheetData>
      <sheetData sheetId="4558">
        <row r="9">
          <cell r="A9" t="str">
            <v>A</v>
          </cell>
        </row>
      </sheetData>
      <sheetData sheetId="4559">
        <row r="9">
          <cell r="A9" t="str">
            <v>A</v>
          </cell>
        </row>
      </sheetData>
      <sheetData sheetId="4560">
        <row r="9">
          <cell r="A9" t="str">
            <v>A</v>
          </cell>
        </row>
      </sheetData>
      <sheetData sheetId="4561">
        <row r="9">
          <cell r="A9" t="str">
            <v>A</v>
          </cell>
        </row>
      </sheetData>
      <sheetData sheetId="4562">
        <row r="9">
          <cell r="A9" t="str">
            <v>A</v>
          </cell>
        </row>
      </sheetData>
      <sheetData sheetId="4563">
        <row r="9">
          <cell r="A9" t="str">
            <v>A</v>
          </cell>
        </row>
      </sheetData>
      <sheetData sheetId="4564">
        <row r="9">
          <cell r="A9" t="str">
            <v>A</v>
          </cell>
        </row>
      </sheetData>
      <sheetData sheetId="4565">
        <row r="9">
          <cell r="A9" t="str">
            <v>A</v>
          </cell>
        </row>
      </sheetData>
      <sheetData sheetId="4566">
        <row r="9">
          <cell r="A9" t="str">
            <v>A</v>
          </cell>
        </row>
      </sheetData>
      <sheetData sheetId="4567">
        <row r="9">
          <cell r="A9" t="str">
            <v>A</v>
          </cell>
        </row>
      </sheetData>
      <sheetData sheetId="4568">
        <row r="9">
          <cell r="A9" t="str">
            <v>A</v>
          </cell>
        </row>
      </sheetData>
      <sheetData sheetId="4569">
        <row r="9">
          <cell r="A9" t="str">
            <v>A</v>
          </cell>
        </row>
      </sheetData>
      <sheetData sheetId="4570">
        <row r="9">
          <cell r="A9" t="str">
            <v>A</v>
          </cell>
        </row>
      </sheetData>
      <sheetData sheetId="4571">
        <row r="9">
          <cell r="A9" t="str">
            <v>A</v>
          </cell>
        </row>
      </sheetData>
      <sheetData sheetId="4572">
        <row r="9">
          <cell r="A9" t="str">
            <v>A</v>
          </cell>
        </row>
      </sheetData>
      <sheetData sheetId="4573">
        <row r="9">
          <cell r="A9" t="str">
            <v>A</v>
          </cell>
        </row>
      </sheetData>
      <sheetData sheetId="4574">
        <row r="9">
          <cell r="A9" t="str">
            <v>A</v>
          </cell>
        </row>
      </sheetData>
      <sheetData sheetId="4575">
        <row r="9">
          <cell r="A9" t="str">
            <v>A</v>
          </cell>
        </row>
      </sheetData>
      <sheetData sheetId="4576">
        <row r="9">
          <cell r="A9" t="str">
            <v>A</v>
          </cell>
        </row>
      </sheetData>
      <sheetData sheetId="4577">
        <row r="9">
          <cell r="A9" t="str">
            <v>A</v>
          </cell>
        </row>
      </sheetData>
      <sheetData sheetId="4578">
        <row r="9">
          <cell r="A9" t="str">
            <v>A</v>
          </cell>
        </row>
      </sheetData>
      <sheetData sheetId="4579">
        <row r="9">
          <cell r="A9" t="str">
            <v>A</v>
          </cell>
        </row>
      </sheetData>
      <sheetData sheetId="4580">
        <row r="9">
          <cell r="A9" t="str">
            <v>A</v>
          </cell>
        </row>
      </sheetData>
      <sheetData sheetId="4581">
        <row r="9">
          <cell r="A9" t="str">
            <v>A</v>
          </cell>
        </row>
      </sheetData>
      <sheetData sheetId="4582">
        <row r="9">
          <cell r="A9" t="str">
            <v>A</v>
          </cell>
        </row>
      </sheetData>
      <sheetData sheetId="4583">
        <row r="9">
          <cell r="A9" t="str">
            <v>A</v>
          </cell>
        </row>
      </sheetData>
      <sheetData sheetId="4584">
        <row r="9">
          <cell r="A9" t="str">
            <v>A</v>
          </cell>
        </row>
      </sheetData>
      <sheetData sheetId="4585">
        <row r="9">
          <cell r="A9" t="str">
            <v>A</v>
          </cell>
        </row>
      </sheetData>
      <sheetData sheetId="4586">
        <row r="9">
          <cell r="A9" t="str">
            <v>A</v>
          </cell>
        </row>
      </sheetData>
      <sheetData sheetId="4587">
        <row r="9">
          <cell r="A9" t="str">
            <v>A</v>
          </cell>
        </row>
      </sheetData>
      <sheetData sheetId="4588">
        <row r="9">
          <cell r="A9" t="str">
            <v>A</v>
          </cell>
        </row>
      </sheetData>
      <sheetData sheetId="4589">
        <row r="9">
          <cell r="A9" t="str">
            <v>A</v>
          </cell>
        </row>
      </sheetData>
      <sheetData sheetId="4590">
        <row r="9">
          <cell r="A9" t="str">
            <v>A</v>
          </cell>
        </row>
      </sheetData>
      <sheetData sheetId="4591">
        <row r="9">
          <cell r="A9" t="str">
            <v>A</v>
          </cell>
        </row>
      </sheetData>
      <sheetData sheetId="4592">
        <row r="9">
          <cell r="A9" t="str">
            <v>A</v>
          </cell>
        </row>
      </sheetData>
      <sheetData sheetId="4593">
        <row r="9">
          <cell r="A9" t="str">
            <v>A</v>
          </cell>
        </row>
      </sheetData>
      <sheetData sheetId="4594">
        <row r="9">
          <cell r="A9" t="str">
            <v>A</v>
          </cell>
        </row>
      </sheetData>
      <sheetData sheetId="4595">
        <row r="9">
          <cell r="A9" t="str">
            <v>A</v>
          </cell>
        </row>
      </sheetData>
      <sheetData sheetId="4596">
        <row r="9">
          <cell r="A9" t="str">
            <v>A</v>
          </cell>
        </row>
      </sheetData>
      <sheetData sheetId="4597">
        <row r="9">
          <cell r="A9" t="str">
            <v>A</v>
          </cell>
        </row>
      </sheetData>
      <sheetData sheetId="4598">
        <row r="9">
          <cell r="A9" t="str">
            <v>A</v>
          </cell>
        </row>
      </sheetData>
      <sheetData sheetId="4599">
        <row r="9">
          <cell r="A9" t="str">
            <v>A</v>
          </cell>
        </row>
      </sheetData>
      <sheetData sheetId="4600">
        <row r="9">
          <cell r="A9" t="str">
            <v>A</v>
          </cell>
        </row>
      </sheetData>
      <sheetData sheetId="4601">
        <row r="9">
          <cell r="A9" t="str">
            <v>A</v>
          </cell>
        </row>
      </sheetData>
      <sheetData sheetId="4602">
        <row r="9">
          <cell r="A9" t="str">
            <v>A</v>
          </cell>
        </row>
      </sheetData>
      <sheetData sheetId="4603">
        <row r="9">
          <cell r="A9" t="str">
            <v>A</v>
          </cell>
        </row>
      </sheetData>
      <sheetData sheetId="4604">
        <row r="9">
          <cell r="A9" t="str">
            <v>A</v>
          </cell>
        </row>
      </sheetData>
      <sheetData sheetId="4605">
        <row r="9">
          <cell r="A9" t="str">
            <v>A</v>
          </cell>
        </row>
      </sheetData>
      <sheetData sheetId="4606">
        <row r="9">
          <cell r="A9" t="str">
            <v>A</v>
          </cell>
        </row>
      </sheetData>
      <sheetData sheetId="4607">
        <row r="9">
          <cell r="A9" t="str">
            <v>A</v>
          </cell>
        </row>
      </sheetData>
      <sheetData sheetId="4608">
        <row r="9">
          <cell r="A9" t="str">
            <v>A</v>
          </cell>
        </row>
      </sheetData>
      <sheetData sheetId="4609">
        <row r="9">
          <cell r="A9" t="str">
            <v>A</v>
          </cell>
        </row>
      </sheetData>
      <sheetData sheetId="4610">
        <row r="9">
          <cell r="A9" t="str">
            <v>A</v>
          </cell>
        </row>
      </sheetData>
      <sheetData sheetId="4611">
        <row r="9">
          <cell r="A9" t="str">
            <v>A</v>
          </cell>
        </row>
      </sheetData>
      <sheetData sheetId="4612">
        <row r="9">
          <cell r="A9" t="str">
            <v>A</v>
          </cell>
        </row>
      </sheetData>
      <sheetData sheetId="4613">
        <row r="9">
          <cell r="A9" t="str">
            <v>A</v>
          </cell>
        </row>
      </sheetData>
      <sheetData sheetId="4614">
        <row r="9">
          <cell r="A9" t="str">
            <v>A</v>
          </cell>
        </row>
      </sheetData>
      <sheetData sheetId="4615">
        <row r="9">
          <cell r="A9" t="str">
            <v>A</v>
          </cell>
        </row>
      </sheetData>
      <sheetData sheetId="4616">
        <row r="9">
          <cell r="A9" t="str">
            <v>A</v>
          </cell>
        </row>
      </sheetData>
      <sheetData sheetId="4617">
        <row r="9">
          <cell r="A9" t="str">
            <v>A</v>
          </cell>
        </row>
      </sheetData>
      <sheetData sheetId="4618">
        <row r="9">
          <cell r="A9" t="str">
            <v>A</v>
          </cell>
        </row>
      </sheetData>
      <sheetData sheetId="4619">
        <row r="9">
          <cell r="A9" t="str">
            <v>A</v>
          </cell>
        </row>
      </sheetData>
      <sheetData sheetId="4620">
        <row r="9">
          <cell r="A9" t="str">
            <v>A</v>
          </cell>
        </row>
      </sheetData>
      <sheetData sheetId="4621">
        <row r="9">
          <cell r="A9" t="str">
            <v>A</v>
          </cell>
        </row>
      </sheetData>
      <sheetData sheetId="4622">
        <row r="9">
          <cell r="A9" t="str">
            <v>A</v>
          </cell>
        </row>
      </sheetData>
      <sheetData sheetId="4623">
        <row r="9">
          <cell r="A9" t="str">
            <v>A</v>
          </cell>
        </row>
      </sheetData>
      <sheetData sheetId="4624">
        <row r="9">
          <cell r="A9" t="str">
            <v>A</v>
          </cell>
        </row>
      </sheetData>
      <sheetData sheetId="4625">
        <row r="9">
          <cell r="A9" t="str">
            <v>A</v>
          </cell>
        </row>
      </sheetData>
      <sheetData sheetId="4626">
        <row r="9">
          <cell r="A9" t="str">
            <v>A</v>
          </cell>
        </row>
      </sheetData>
      <sheetData sheetId="4627">
        <row r="9">
          <cell r="A9" t="str">
            <v>A</v>
          </cell>
        </row>
      </sheetData>
      <sheetData sheetId="4628">
        <row r="9">
          <cell r="A9" t="str">
            <v>A</v>
          </cell>
        </row>
      </sheetData>
      <sheetData sheetId="4629">
        <row r="9">
          <cell r="A9" t="str">
            <v>A</v>
          </cell>
        </row>
      </sheetData>
      <sheetData sheetId="4630">
        <row r="9">
          <cell r="A9" t="str">
            <v>A</v>
          </cell>
        </row>
      </sheetData>
      <sheetData sheetId="4631">
        <row r="9">
          <cell r="A9" t="str">
            <v>A</v>
          </cell>
        </row>
      </sheetData>
      <sheetData sheetId="4632">
        <row r="9">
          <cell r="A9" t="str">
            <v>A</v>
          </cell>
        </row>
      </sheetData>
      <sheetData sheetId="4633">
        <row r="9">
          <cell r="A9" t="str">
            <v>A</v>
          </cell>
        </row>
      </sheetData>
      <sheetData sheetId="4634">
        <row r="9">
          <cell r="A9" t="str">
            <v>A</v>
          </cell>
        </row>
      </sheetData>
      <sheetData sheetId="4635">
        <row r="9">
          <cell r="A9" t="str">
            <v>A</v>
          </cell>
        </row>
      </sheetData>
      <sheetData sheetId="4636">
        <row r="9">
          <cell r="A9" t="str">
            <v>A</v>
          </cell>
        </row>
      </sheetData>
      <sheetData sheetId="4637">
        <row r="9">
          <cell r="A9" t="str">
            <v>A</v>
          </cell>
        </row>
      </sheetData>
      <sheetData sheetId="4638">
        <row r="9">
          <cell r="A9" t="str">
            <v>A</v>
          </cell>
        </row>
      </sheetData>
      <sheetData sheetId="4639">
        <row r="9">
          <cell r="A9" t="str">
            <v>A</v>
          </cell>
        </row>
      </sheetData>
      <sheetData sheetId="4640">
        <row r="9">
          <cell r="A9" t="str">
            <v>A</v>
          </cell>
        </row>
      </sheetData>
      <sheetData sheetId="4641">
        <row r="9">
          <cell r="A9" t="str">
            <v>A</v>
          </cell>
        </row>
      </sheetData>
      <sheetData sheetId="4642">
        <row r="9">
          <cell r="A9" t="str">
            <v>A</v>
          </cell>
        </row>
      </sheetData>
      <sheetData sheetId="4643">
        <row r="9">
          <cell r="A9" t="str">
            <v>A</v>
          </cell>
        </row>
      </sheetData>
      <sheetData sheetId="4644">
        <row r="9">
          <cell r="A9" t="str">
            <v>A</v>
          </cell>
        </row>
      </sheetData>
      <sheetData sheetId="4645">
        <row r="9">
          <cell r="A9" t="str">
            <v>A</v>
          </cell>
        </row>
      </sheetData>
      <sheetData sheetId="4646">
        <row r="9">
          <cell r="A9" t="str">
            <v>A</v>
          </cell>
        </row>
      </sheetData>
      <sheetData sheetId="4647">
        <row r="9">
          <cell r="A9" t="str">
            <v>A</v>
          </cell>
        </row>
      </sheetData>
      <sheetData sheetId="4648">
        <row r="9">
          <cell r="A9" t="str">
            <v>A</v>
          </cell>
        </row>
      </sheetData>
      <sheetData sheetId="4649">
        <row r="9">
          <cell r="A9" t="str">
            <v>A</v>
          </cell>
        </row>
      </sheetData>
      <sheetData sheetId="4650">
        <row r="9">
          <cell r="A9" t="str">
            <v>A</v>
          </cell>
        </row>
      </sheetData>
      <sheetData sheetId="4651">
        <row r="9">
          <cell r="A9" t="str">
            <v>A</v>
          </cell>
        </row>
      </sheetData>
      <sheetData sheetId="4652">
        <row r="9">
          <cell r="A9" t="str">
            <v>A</v>
          </cell>
        </row>
      </sheetData>
      <sheetData sheetId="4653">
        <row r="9">
          <cell r="A9" t="str">
            <v>A</v>
          </cell>
        </row>
      </sheetData>
      <sheetData sheetId="4654">
        <row r="9">
          <cell r="A9" t="str">
            <v>A</v>
          </cell>
        </row>
      </sheetData>
      <sheetData sheetId="4655">
        <row r="9">
          <cell r="A9" t="str">
            <v>A</v>
          </cell>
        </row>
      </sheetData>
      <sheetData sheetId="4656">
        <row r="9">
          <cell r="A9" t="str">
            <v>A</v>
          </cell>
        </row>
      </sheetData>
      <sheetData sheetId="4657">
        <row r="9">
          <cell r="A9" t="str">
            <v>A</v>
          </cell>
        </row>
      </sheetData>
      <sheetData sheetId="4658">
        <row r="9">
          <cell r="A9" t="str">
            <v>A</v>
          </cell>
        </row>
      </sheetData>
      <sheetData sheetId="4659">
        <row r="9">
          <cell r="A9" t="str">
            <v>A</v>
          </cell>
        </row>
      </sheetData>
      <sheetData sheetId="4660">
        <row r="9">
          <cell r="A9" t="str">
            <v>A</v>
          </cell>
        </row>
      </sheetData>
      <sheetData sheetId="4661">
        <row r="9">
          <cell r="A9" t="str">
            <v>A</v>
          </cell>
        </row>
      </sheetData>
      <sheetData sheetId="4662">
        <row r="9">
          <cell r="A9" t="str">
            <v>A</v>
          </cell>
        </row>
      </sheetData>
      <sheetData sheetId="4663">
        <row r="9">
          <cell r="A9" t="str">
            <v>A</v>
          </cell>
        </row>
      </sheetData>
      <sheetData sheetId="4664">
        <row r="9">
          <cell r="A9" t="str">
            <v>A</v>
          </cell>
        </row>
      </sheetData>
      <sheetData sheetId="4665">
        <row r="9">
          <cell r="A9" t="str">
            <v>A</v>
          </cell>
        </row>
      </sheetData>
      <sheetData sheetId="4666">
        <row r="9">
          <cell r="A9" t="str">
            <v>A</v>
          </cell>
        </row>
      </sheetData>
      <sheetData sheetId="4667">
        <row r="9">
          <cell r="A9" t="str">
            <v>A</v>
          </cell>
        </row>
      </sheetData>
      <sheetData sheetId="4668">
        <row r="9">
          <cell r="A9" t="str">
            <v>A</v>
          </cell>
        </row>
      </sheetData>
      <sheetData sheetId="4669">
        <row r="9">
          <cell r="A9" t="str">
            <v>A</v>
          </cell>
        </row>
      </sheetData>
      <sheetData sheetId="4670">
        <row r="9">
          <cell r="A9" t="str">
            <v>A</v>
          </cell>
        </row>
      </sheetData>
      <sheetData sheetId="4671">
        <row r="9">
          <cell r="A9" t="str">
            <v>A</v>
          </cell>
        </row>
      </sheetData>
      <sheetData sheetId="4672">
        <row r="9">
          <cell r="A9" t="str">
            <v>A</v>
          </cell>
        </row>
      </sheetData>
      <sheetData sheetId="4673">
        <row r="9">
          <cell r="A9" t="str">
            <v>A</v>
          </cell>
        </row>
      </sheetData>
      <sheetData sheetId="4674">
        <row r="9">
          <cell r="A9" t="str">
            <v>A</v>
          </cell>
        </row>
      </sheetData>
      <sheetData sheetId="4675">
        <row r="9">
          <cell r="A9" t="str">
            <v>A</v>
          </cell>
        </row>
      </sheetData>
      <sheetData sheetId="4676">
        <row r="9">
          <cell r="A9" t="str">
            <v>A</v>
          </cell>
        </row>
      </sheetData>
      <sheetData sheetId="4677">
        <row r="9">
          <cell r="A9" t="str">
            <v>A</v>
          </cell>
        </row>
      </sheetData>
      <sheetData sheetId="4678">
        <row r="9">
          <cell r="A9" t="str">
            <v>A</v>
          </cell>
        </row>
      </sheetData>
      <sheetData sheetId="4679">
        <row r="9">
          <cell r="A9" t="str">
            <v>A</v>
          </cell>
        </row>
      </sheetData>
      <sheetData sheetId="4680">
        <row r="9">
          <cell r="A9" t="str">
            <v>A</v>
          </cell>
        </row>
      </sheetData>
      <sheetData sheetId="4681">
        <row r="9">
          <cell r="A9" t="str">
            <v>A</v>
          </cell>
        </row>
      </sheetData>
      <sheetData sheetId="4682">
        <row r="9">
          <cell r="A9" t="str">
            <v>A</v>
          </cell>
        </row>
      </sheetData>
      <sheetData sheetId="4683">
        <row r="9">
          <cell r="A9" t="str">
            <v>A</v>
          </cell>
        </row>
      </sheetData>
      <sheetData sheetId="4684">
        <row r="9">
          <cell r="A9" t="str">
            <v>A</v>
          </cell>
        </row>
      </sheetData>
      <sheetData sheetId="4685">
        <row r="9">
          <cell r="A9" t="str">
            <v>A</v>
          </cell>
        </row>
      </sheetData>
      <sheetData sheetId="4686">
        <row r="9">
          <cell r="A9" t="str">
            <v>A</v>
          </cell>
        </row>
      </sheetData>
      <sheetData sheetId="4687">
        <row r="9">
          <cell r="A9" t="str">
            <v>A</v>
          </cell>
        </row>
      </sheetData>
      <sheetData sheetId="4688">
        <row r="9">
          <cell r="A9" t="str">
            <v>A</v>
          </cell>
        </row>
      </sheetData>
      <sheetData sheetId="4689">
        <row r="9">
          <cell r="A9" t="str">
            <v>A</v>
          </cell>
        </row>
      </sheetData>
      <sheetData sheetId="4690">
        <row r="9">
          <cell r="A9" t="str">
            <v>A</v>
          </cell>
        </row>
      </sheetData>
      <sheetData sheetId="4691">
        <row r="9">
          <cell r="A9" t="str">
            <v>A</v>
          </cell>
        </row>
      </sheetData>
      <sheetData sheetId="4692">
        <row r="9">
          <cell r="A9" t="str">
            <v>A</v>
          </cell>
        </row>
      </sheetData>
      <sheetData sheetId="4693">
        <row r="9">
          <cell r="A9" t="str">
            <v>A</v>
          </cell>
        </row>
      </sheetData>
      <sheetData sheetId="4694">
        <row r="9">
          <cell r="A9" t="str">
            <v>A</v>
          </cell>
        </row>
      </sheetData>
      <sheetData sheetId="4695">
        <row r="9">
          <cell r="A9" t="str">
            <v>A</v>
          </cell>
        </row>
      </sheetData>
      <sheetData sheetId="4696">
        <row r="9">
          <cell r="A9" t="str">
            <v>A</v>
          </cell>
        </row>
      </sheetData>
      <sheetData sheetId="4697">
        <row r="9">
          <cell r="A9" t="str">
            <v>A</v>
          </cell>
        </row>
      </sheetData>
      <sheetData sheetId="4698">
        <row r="9">
          <cell r="A9" t="str">
            <v>A</v>
          </cell>
        </row>
      </sheetData>
      <sheetData sheetId="4699">
        <row r="9">
          <cell r="A9" t="str">
            <v>A</v>
          </cell>
        </row>
      </sheetData>
      <sheetData sheetId="4700">
        <row r="9">
          <cell r="A9" t="str">
            <v>A</v>
          </cell>
        </row>
      </sheetData>
      <sheetData sheetId="4701">
        <row r="9">
          <cell r="A9" t="str">
            <v>A</v>
          </cell>
        </row>
      </sheetData>
      <sheetData sheetId="4702">
        <row r="9">
          <cell r="A9" t="str">
            <v>A</v>
          </cell>
        </row>
      </sheetData>
      <sheetData sheetId="4703">
        <row r="9">
          <cell r="A9" t="str">
            <v>A</v>
          </cell>
        </row>
      </sheetData>
      <sheetData sheetId="4704">
        <row r="9">
          <cell r="A9" t="str">
            <v>A</v>
          </cell>
        </row>
      </sheetData>
      <sheetData sheetId="4705">
        <row r="9">
          <cell r="A9" t="str">
            <v>A</v>
          </cell>
        </row>
      </sheetData>
      <sheetData sheetId="4706">
        <row r="9">
          <cell r="A9" t="str">
            <v>A</v>
          </cell>
        </row>
      </sheetData>
      <sheetData sheetId="4707">
        <row r="9">
          <cell r="A9" t="str">
            <v>A</v>
          </cell>
        </row>
      </sheetData>
      <sheetData sheetId="4708">
        <row r="9">
          <cell r="A9" t="str">
            <v>A</v>
          </cell>
        </row>
      </sheetData>
      <sheetData sheetId="4709">
        <row r="9">
          <cell r="A9" t="str">
            <v>A</v>
          </cell>
        </row>
      </sheetData>
      <sheetData sheetId="4710">
        <row r="9">
          <cell r="A9" t="str">
            <v>A</v>
          </cell>
        </row>
      </sheetData>
      <sheetData sheetId="4711">
        <row r="9">
          <cell r="A9" t="str">
            <v>A</v>
          </cell>
        </row>
      </sheetData>
      <sheetData sheetId="4712">
        <row r="9">
          <cell r="A9" t="str">
            <v>A</v>
          </cell>
        </row>
      </sheetData>
      <sheetData sheetId="4713">
        <row r="9">
          <cell r="A9" t="str">
            <v>A</v>
          </cell>
        </row>
      </sheetData>
      <sheetData sheetId="4714">
        <row r="9">
          <cell r="A9" t="str">
            <v>A</v>
          </cell>
        </row>
      </sheetData>
      <sheetData sheetId="4715">
        <row r="9">
          <cell r="A9" t="str">
            <v>A</v>
          </cell>
        </row>
      </sheetData>
      <sheetData sheetId="4716">
        <row r="9">
          <cell r="A9" t="str">
            <v>A</v>
          </cell>
        </row>
      </sheetData>
      <sheetData sheetId="4717">
        <row r="9">
          <cell r="A9" t="str">
            <v>A</v>
          </cell>
        </row>
      </sheetData>
      <sheetData sheetId="4718">
        <row r="9">
          <cell r="A9" t="str">
            <v>A</v>
          </cell>
        </row>
      </sheetData>
      <sheetData sheetId="4719">
        <row r="9">
          <cell r="A9" t="str">
            <v>A</v>
          </cell>
        </row>
      </sheetData>
      <sheetData sheetId="4720">
        <row r="9">
          <cell r="A9" t="str">
            <v>A</v>
          </cell>
        </row>
      </sheetData>
      <sheetData sheetId="4721">
        <row r="9">
          <cell r="A9" t="str">
            <v>A</v>
          </cell>
        </row>
      </sheetData>
      <sheetData sheetId="4722">
        <row r="9">
          <cell r="A9" t="str">
            <v>A</v>
          </cell>
        </row>
      </sheetData>
      <sheetData sheetId="4723">
        <row r="9">
          <cell r="A9" t="str">
            <v>A</v>
          </cell>
        </row>
      </sheetData>
      <sheetData sheetId="4724">
        <row r="9">
          <cell r="A9" t="str">
            <v>A</v>
          </cell>
        </row>
      </sheetData>
      <sheetData sheetId="4725">
        <row r="9">
          <cell r="A9" t="str">
            <v>A</v>
          </cell>
        </row>
      </sheetData>
      <sheetData sheetId="4726">
        <row r="9">
          <cell r="A9" t="str">
            <v>A</v>
          </cell>
        </row>
      </sheetData>
      <sheetData sheetId="4727">
        <row r="9">
          <cell r="A9" t="str">
            <v>A</v>
          </cell>
        </row>
      </sheetData>
      <sheetData sheetId="4728">
        <row r="9">
          <cell r="A9" t="str">
            <v>A</v>
          </cell>
        </row>
      </sheetData>
      <sheetData sheetId="4729">
        <row r="9">
          <cell r="A9" t="str">
            <v>A</v>
          </cell>
        </row>
      </sheetData>
      <sheetData sheetId="4730">
        <row r="9">
          <cell r="A9" t="str">
            <v>A</v>
          </cell>
        </row>
      </sheetData>
      <sheetData sheetId="4731">
        <row r="9">
          <cell r="A9" t="str">
            <v>A</v>
          </cell>
        </row>
      </sheetData>
      <sheetData sheetId="4732">
        <row r="9">
          <cell r="A9" t="str">
            <v>A</v>
          </cell>
        </row>
      </sheetData>
      <sheetData sheetId="4733">
        <row r="9">
          <cell r="A9" t="str">
            <v>A</v>
          </cell>
        </row>
      </sheetData>
      <sheetData sheetId="4734">
        <row r="9">
          <cell r="A9" t="str">
            <v>A</v>
          </cell>
        </row>
      </sheetData>
      <sheetData sheetId="4735">
        <row r="9">
          <cell r="A9" t="str">
            <v>A</v>
          </cell>
        </row>
      </sheetData>
      <sheetData sheetId="4736">
        <row r="9">
          <cell r="A9" t="str">
            <v>A</v>
          </cell>
        </row>
      </sheetData>
      <sheetData sheetId="4737">
        <row r="9">
          <cell r="A9" t="str">
            <v>A</v>
          </cell>
        </row>
      </sheetData>
      <sheetData sheetId="4738">
        <row r="9">
          <cell r="A9" t="str">
            <v>A</v>
          </cell>
        </row>
      </sheetData>
      <sheetData sheetId="4739">
        <row r="9">
          <cell r="A9" t="str">
            <v>A</v>
          </cell>
        </row>
      </sheetData>
      <sheetData sheetId="4740">
        <row r="9">
          <cell r="A9" t="str">
            <v>A</v>
          </cell>
        </row>
      </sheetData>
      <sheetData sheetId="4741">
        <row r="9">
          <cell r="A9" t="str">
            <v>A</v>
          </cell>
        </row>
      </sheetData>
      <sheetData sheetId="4742">
        <row r="9">
          <cell r="A9" t="str">
            <v>A</v>
          </cell>
        </row>
      </sheetData>
      <sheetData sheetId="4743">
        <row r="9">
          <cell r="A9" t="str">
            <v>A</v>
          </cell>
        </row>
      </sheetData>
      <sheetData sheetId="4744">
        <row r="9">
          <cell r="A9" t="str">
            <v>A</v>
          </cell>
        </row>
      </sheetData>
      <sheetData sheetId="4745">
        <row r="9">
          <cell r="A9" t="str">
            <v>A</v>
          </cell>
        </row>
      </sheetData>
      <sheetData sheetId="4746">
        <row r="9">
          <cell r="A9" t="str">
            <v>A</v>
          </cell>
        </row>
      </sheetData>
      <sheetData sheetId="4747">
        <row r="9">
          <cell r="A9" t="str">
            <v>A</v>
          </cell>
        </row>
      </sheetData>
      <sheetData sheetId="4748">
        <row r="9">
          <cell r="A9" t="str">
            <v>A</v>
          </cell>
        </row>
      </sheetData>
      <sheetData sheetId="4749">
        <row r="9">
          <cell r="A9" t="str">
            <v>A</v>
          </cell>
        </row>
      </sheetData>
      <sheetData sheetId="4750">
        <row r="9">
          <cell r="A9" t="str">
            <v>A</v>
          </cell>
        </row>
      </sheetData>
      <sheetData sheetId="4751">
        <row r="9">
          <cell r="A9" t="str">
            <v>A</v>
          </cell>
        </row>
      </sheetData>
      <sheetData sheetId="4752">
        <row r="9">
          <cell r="A9" t="str">
            <v>A</v>
          </cell>
        </row>
      </sheetData>
      <sheetData sheetId="4753">
        <row r="9">
          <cell r="A9" t="str">
            <v>A</v>
          </cell>
        </row>
      </sheetData>
      <sheetData sheetId="4754">
        <row r="9">
          <cell r="A9" t="str">
            <v>A</v>
          </cell>
        </row>
      </sheetData>
      <sheetData sheetId="4755">
        <row r="9">
          <cell r="A9" t="str">
            <v>A</v>
          </cell>
        </row>
      </sheetData>
      <sheetData sheetId="4756">
        <row r="9">
          <cell r="A9" t="str">
            <v>A</v>
          </cell>
        </row>
      </sheetData>
      <sheetData sheetId="4757">
        <row r="9">
          <cell r="A9" t="str">
            <v>A</v>
          </cell>
        </row>
      </sheetData>
      <sheetData sheetId="4758">
        <row r="9">
          <cell r="A9" t="str">
            <v>A</v>
          </cell>
        </row>
      </sheetData>
      <sheetData sheetId="4759">
        <row r="9">
          <cell r="A9" t="str">
            <v>A</v>
          </cell>
        </row>
      </sheetData>
      <sheetData sheetId="4760">
        <row r="9">
          <cell r="A9" t="str">
            <v>A</v>
          </cell>
        </row>
      </sheetData>
      <sheetData sheetId="4761">
        <row r="9">
          <cell r="A9" t="str">
            <v>A</v>
          </cell>
        </row>
      </sheetData>
      <sheetData sheetId="4762">
        <row r="9">
          <cell r="A9" t="str">
            <v>A</v>
          </cell>
        </row>
      </sheetData>
      <sheetData sheetId="4763">
        <row r="9">
          <cell r="A9" t="str">
            <v>A</v>
          </cell>
        </row>
      </sheetData>
      <sheetData sheetId="4764">
        <row r="9">
          <cell r="A9" t="str">
            <v>A</v>
          </cell>
        </row>
      </sheetData>
      <sheetData sheetId="4765">
        <row r="9">
          <cell r="A9" t="str">
            <v>A</v>
          </cell>
        </row>
      </sheetData>
      <sheetData sheetId="4766">
        <row r="9">
          <cell r="A9" t="str">
            <v>A</v>
          </cell>
        </row>
      </sheetData>
      <sheetData sheetId="4767">
        <row r="9">
          <cell r="A9" t="str">
            <v>A</v>
          </cell>
        </row>
      </sheetData>
      <sheetData sheetId="4768">
        <row r="9">
          <cell r="A9" t="str">
            <v>A</v>
          </cell>
        </row>
      </sheetData>
      <sheetData sheetId="4769">
        <row r="9">
          <cell r="A9" t="str">
            <v>A</v>
          </cell>
        </row>
      </sheetData>
      <sheetData sheetId="4770">
        <row r="9">
          <cell r="A9" t="str">
            <v>A</v>
          </cell>
        </row>
      </sheetData>
      <sheetData sheetId="4771">
        <row r="9">
          <cell r="A9" t="str">
            <v>A</v>
          </cell>
        </row>
      </sheetData>
      <sheetData sheetId="4772">
        <row r="9">
          <cell r="A9" t="str">
            <v>A</v>
          </cell>
        </row>
      </sheetData>
      <sheetData sheetId="4773">
        <row r="9">
          <cell r="A9" t="str">
            <v>A</v>
          </cell>
        </row>
      </sheetData>
      <sheetData sheetId="4774">
        <row r="9">
          <cell r="A9" t="str">
            <v>A</v>
          </cell>
        </row>
      </sheetData>
      <sheetData sheetId="4775">
        <row r="9">
          <cell r="A9" t="str">
            <v>A</v>
          </cell>
        </row>
      </sheetData>
      <sheetData sheetId="4776">
        <row r="9">
          <cell r="A9" t="str">
            <v>A</v>
          </cell>
        </row>
      </sheetData>
      <sheetData sheetId="4777">
        <row r="9">
          <cell r="A9" t="str">
            <v>A</v>
          </cell>
        </row>
      </sheetData>
      <sheetData sheetId="4778">
        <row r="9">
          <cell r="A9" t="str">
            <v>A</v>
          </cell>
        </row>
      </sheetData>
      <sheetData sheetId="4779">
        <row r="9">
          <cell r="A9" t="str">
            <v>A</v>
          </cell>
        </row>
      </sheetData>
      <sheetData sheetId="4780">
        <row r="9">
          <cell r="A9" t="str">
            <v>A</v>
          </cell>
        </row>
      </sheetData>
      <sheetData sheetId="4781">
        <row r="9">
          <cell r="A9" t="str">
            <v>A</v>
          </cell>
        </row>
      </sheetData>
      <sheetData sheetId="4782">
        <row r="9">
          <cell r="A9" t="str">
            <v>A</v>
          </cell>
        </row>
      </sheetData>
      <sheetData sheetId="4783">
        <row r="9">
          <cell r="A9" t="str">
            <v>A</v>
          </cell>
        </row>
      </sheetData>
      <sheetData sheetId="4784">
        <row r="9">
          <cell r="A9" t="str">
            <v>A</v>
          </cell>
        </row>
      </sheetData>
      <sheetData sheetId="4785">
        <row r="9">
          <cell r="A9" t="str">
            <v>A</v>
          </cell>
        </row>
      </sheetData>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ow r="9">
          <cell r="A9" t="str">
            <v>A</v>
          </cell>
        </row>
      </sheetData>
      <sheetData sheetId="4862">
        <row r="9">
          <cell r="A9" t="str">
            <v>A</v>
          </cell>
        </row>
      </sheetData>
      <sheetData sheetId="4863">
        <row r="9">
          <cell r="A9" t="str">
            <v>A</v>
          </cell>
        </row>
      </sheetData>
      <sheetData sheetId="4864">
        <row r="9">
          <cell r="A9" t="str">
            <v>A</v>
          </cell>
        </row>
      </sheetData>
      <sheetData sheetId="4865">
        <row r="9">
          <cell r="A9" t="str">
            <v>A</v>
          </cell>
        </row>
      </sheetData>
      <sheetData sheetId="4866">
        <row r="9">
          <cell r="A9" t="str">
            <v>A</v>
          </cell>
        </row>
      </sheetData>
      <sheetData sheetId="4867">
        <row r="9">
          <cell r="A9" t="str">
            <v>A</v>
          </cell>
        </row>
      </sheetData>
      <sheetData sheetId="4868">
        <row r="9">
          <cell r="A9" t="str">
            <v>A</v>
          </cell>
        </row>
      </sheetData>
      <sheetData sheetId="4869">
        <row r="9">
          <cell r="A9" t="str">
            <v>A</v>
          </cell>
        </row>
      </sheetData>
      <sheetData sheetId="4870">
        <row r="9">
          <cell r="A9" t="str">
            <v>A</v>
          </cell>
        </row>
      </sheetData>
      <sheetData sheetId="4871">
        <row r="9">
          <cell r="A9" t="str">
            <v>A</v>
          </cell>
        </row>
      </sheetData>
      <sheetData sheetId="4872">
        <row r="9">
          <cell r="A9" t="str">
            <v>A</v>
          </cell>
        </row>
      </sheetData>
      <sheetData sheetId="4873">
        <row r="9">
          <cell r="A9" t="str">
            <v>A</v>
          </cell>
        </row>
      </sheetData>
      <sheetData sheetId="4874">
        <row r="9">
          <cell r="A9" t="str">
            <v>A</v>
          </cell>
        </row>
      </sheetData>
      <sheetData sheetId="4875">
        <row r="9">
          <cell r="A9" t="str">
            <v>A</v>
          </cell>
        </row>
      </sheetData>
      <sheetData sheetId="4876">
        <row r="9">
          <cell r="A9" t="str">
            <v>A</v>
          </cell>
        </row>
      </sheetData>
      <sheetData sheetId="4877">
        <row r="9">
          <cell r="A9" t="str">
            <v>A</v>
          </cell>
        </row>
      </sheetData>
      <sheetData sheetId="4878">
        <row r="9">
          <cell r="A9" t="str">
            <v>A</v>
          </cell>
        </row>
      </sheetData>
      <sheetData sheetId="4879">
        <row r="9">
          <cell r="A9" t="str">
            <v>A</v>
          </cell>
        </row>
      </sheetData>
      <sheetData sheetId="4880">
        <row r="9">
          <cell r="A9" t="str">
            <v>A</v>
          </cell>
        </row>
      </sheetData>
      <sheetData sheetId="4881">
        <row r="9">
          <cell r="A9" t="str">
            <v>A</v>
          </cell>
        </row>
      </sheetData>
      <sheetData sheetId="4882">
        <row r="9">
          <cell r="A9" t="str">
            <v>A</v>
          </cell>
        </row>
      </sheetData>
      <sheetData sheetId="4883">
        <row r="9">
          <cell r="A9" t="str">
            <v>A</v>
          </cell>
        </row>
      </sheetData>
      <sheetData sheetId="4884">
        <row r="9">
          <cell r="A9" t="str">
            <v>A</v>
          </cell>
        </row>
      </sheetData>
      <sheetData sheetId="4885">
        <row r="9">
          <cell r="A9" t="str">
            <v>A</v>
          </cell>
        </row>
      </sheetData>
      <sheetData sheetId="4886">
        <row r="9">
          <cell r="A9" t="str">
            <v>A</v>
          </cell>
        </row>
      </sheetData>
      <sheetData sheetId="4887">
        <row r="9">
          <cell r="A9" t="str">
            <v>A</v>
          </cell>
        </row>
      </sheetData>
      <sheetData sheetId="4888">
        <row r="9">
          <cell r="A9" t="str">
            <v>A</v>
          </cell>
        </row>
      </sheetData>
      <sheetData sheetId="4889">
        <row r="9">
          <cell r="A9" t="str">
            <v>A</v>
          </cell>
        </row>
      </sheetData>
      <sheetData sheetId="4890">
        <row r="9">
          <cell r="A9" t="str">
            <v>A</v>
          </cell>
        </row>
      </sheetData>
      <sheetData sheetId="4891">
        <row r="9">
          <cell r="A9" t="str">
            <v>A</v>
          </cell>
        </row>
      </sheetData>
      <sheetData sheetId="4892">
        <row r="9">
          <cell r="A9" t="str">
            <v>A</v>
          </cell>
        </row>
      </sheetData>
      <sheetData sheetId="4893">
        <row r="9">
          <cell r="A9" t="str">
            <v>A</v>
          </cell>
        </row>
      </sheetData>
      <sheetData sheetId="4894">
        <row r="9">
          <cell r="A9" t="str">
            <v>A</v>
          </cell>
        </row>
      </sheetData>
      <sheetData sheetId="4895">
        <row r="9">
          <cell r="A9" t="str">
            <v>A</v>
          </cell>
        </row>
      </sheetData>
      <sheetData sheetId="4896">
        <row r="9">
          <cell r="A9" t="str">
            <v>A</v>
          </cell>
        </row>
      </sheetData>
      <sheetData sheetId="4897">
        <row r="9">
          <cell r="A9" t="str">
            <v>A</v>
          </cell>
        </row>
      </sheetData>
      <sheetData sheetId="4898">
        <row r="9">
          <cell r="A9" t="str">
            <v>A</v>
          </cell>
        </row>
      </sheetData>
      <sheetData sheetId="4899">
        <row r="9">
          <cell r="A9" t="str">
            <v>A</v>
          </cell>
        </row>
      </sheetData>
      <sheetData sheetId="4900">
        <row r="9">
          <cell r="A9" t="str">
            <v>A</v>
          </cell>
        </row>
      </sheetData>
      <sheetData sheetId="4901">
        <row r="9">
          <cell r="A9" t="str">
            <v>A</v>
          </cell>
        </row>
      </sheetData>
      <sheetData sheetId="4902">
        <row r="9">
          <cell r="A9" t="str">
            <v>A</v>
          </cell>
        </row>
      </sheetData>
      <sheetData sheetId="4903">
        <row r="9">
          <cell r="A9" t="str">
            <v>A</v>
          </cell>
        </row>
      </sheetData>
      <sheetData sheetId="4904">
        <row r="9">
          <cell r="A9" t="str">
            <v>A</v>
          </cell>
        </row>
      </sheetData>
      <sheetData sheetId="4905">
        <row r="9">
          <cell r="A9" t="str">
            <v>A</v>
          </cell>
        </row>
      </sheetData>
      <sheetData sheetId="4906">
        <row r="9">
          <cell r="A9" t="str">
            <v>A</v>
          </cell>
        </row>
      </sheetData>
      <sheetData sheetId="4907">
        <row r="9">
          <cell r="A9" t="str">
            <v>A</v>
          </cell>
        </row>
      </sheetData>
      <sheetData sheetId="4908">
        <row r="9">
          <cell r="A9" t="str">
            <v>A</v>
          </cell>
        </row>
      </sheetData>
      <sheetData sheetId="4909">
        <row r="9">
          <cell r="A9" t="str">
            <v>A</v>
          </cell>
        </row>
      </sheetData>
      <sheetData sheetId="4910">
        <row r="9">
          <cell r="A9" t="str">
            <v>A</v>
          </cell>
        </row>
      </sheetData>
      <sheetData sheetId="4911">
        <row r="9">
          <cell r="A9" t="str">
            <v>A</v>
          </cell>
        </row>
      </sheetData>
      <sheetData sheetId="4912">
        <row r="9">
          <cell r="A9" t="str">
            <v>A</v>
          </cell>
        </row>
      </sheetData>
      <sheetData sheetId="4913">
        <row r="9">
          <cell r="A9" t="str">
            <v>A</v>
          </cell>
        </row>
      </sheetData>
      <sheetData sheetId="4914">
        <row r="9">
          <cell r="A9" t="str">
            <v>A</v>
          </cell>
        </row>
      </sheetData>
      <sheetData sheetId="4915">
        <row r="9">
          <cell r="A9" t="str">
            <v>A</v>
          </cell>
        </row>
      </sheetData>
      <sheetData sheetId="4916">
        <row r="9">
          <cell r="A9" t="str">
            <v>A</v>
          </cell>
        </row>
      </sheetData>
      <sheetData sheetId="4917">
        <row r="9">
          <cell r="A9" t="str">
            <v>A</v>
          </cell>
        </row>
      </sheetData>
      <sheetData sheetId="4918">
        <row r="9">
          <cell r="A9" t="str">
            <v>A</v>
          </cell>
        </row>
      </sheetData>
      <sheetData sheetId="4919">
        <row r="9">
          <cell r="A9" t="str">
            <v>A</v>
          </cell>
        </row>
      </sheetData>
      <sheetData sheetId="4920">
        <row r="9">
          <cell r="A9" t="str">
            <v>A</v>
          </cell>
        </row>
      </sheetData>
      <sheetData sheetId="4921">
        <row r="9">
          <cell r="A9" t="str">
            <v>A</v>
          </cell>
        </row>
      </sheetData>
      <sheetData sheetId="4922">
        <row r="9">
          <cell r="A9" t="str">
            <v>A</v>
          </cell>
        </row>
      </sheetData>
      <sheetData sheetId="4923">
        <row r="9">
          <cell r="A9" t="str">
            <v>A</v>
          </cell>
        </row>
      </sheetData>
      <sheetData sheetId="4924">
        <row r="9">
          <cell r="A9" t="str">
            <v>A</v>
          </cell>
        </row>
      </sheetData>
      <sheetData sheetId="4925">
        <row r="9">
          <cell r="A9" t="str">
            <v>A</v>
          </cell>
        </row>
      </sheetData>
      <sheetData sheetId="4926">
        <row r="9">
          <cell r="A9" t="str">
            <v>A</v>
          </cell>
        </row>
      </sheetData>
      <sheetData sheetId="4927">
        <row r="9">
          <cell r="A9" t="str">
            <v>A</v>
          </cell>
        </row>
      </sheetData>
      <sheetData sheetId="4928">
        <row r="9">
          <cell r="A9" t="str">
            <v>A</v>
          </cell>
        </row>
      </sheetData>
      <sheetData sheetId="4929">
        <row r="9">
          <cell r="A9" t="str">
            <v>A</v>
          </cell>
        </row>
      </sheetData>
      <sheetData sheetId="4930">
        <row r="9">
          <cell r="A9" t="str">
            <v>A</v>
          </cell>
        </row>
      </sheetData>
      <sheetData sheetId="4931">
        <row r="9">
          <cell r="A9" t="str">
            <v>A</v>
          </cell>
        </row>
      </sheetData>
      <sheetData sheetId="4932">
        <row r="9">
          <cell r="A9" t="str">
            <v>A</v>
          </cell>
        </row>
      </sheetData>
      <sheetData sheetId="4933">
        <row r="9">
          <cell r="A9" t="str">
            <v>A</v>
          </cell>
        </row>
      </sheetData>
      <sheetData sheetId="4934">
        <row r="9">
          <cell r="A9" t="str">
            <v>A</v>
          </cell>
        </row>
      </sheetData>
      <sheetData sheetId="4935">
        <row r="9">
          <cell r="A9" t="str">
            <v>A</v>
          </cell>
        </row>
      </sheetData>
      <sheetData sheetId="4936">
        <row r="9">
          <cell r="A9" t="str">
            <v>A</v>
          </cell>
        </row>
      </sheetData>
      <sheetData sheetId="4937">
        <row r="9">
          <cell r="A9" t="str">
            <v>A</v>
          </cell>
        </row>
      </sheetData>
      <sheetData sheetId="4938">
        <row r="9">
          <cell r="A9" t="str">
            <v>A</v>
          </cell>
        </row>
      </sheetData>
      <sheetData sheetId="4939">
        <row r="9">
          <cell r="A9" t="str">
            <v>A</v>
          </cell>
        </row>
      </sheetData>
      <sheetData sheetId="4940">
        <row r="9">
          <cell r="A9" t="str">
            <v>A</v>
          </cell>
        </row>
      </sheetData>
      <sheetData sheetId="4941">
        <row r="9">
          <cell r="A9" t="str">
            <v>A</v>
          </cell>
        </row>
      </sheetData>
      <sheetData sheetId="4942">
        <row r="9">
          <cell r="A9" t="str">
            <v>A</v>
          </cell>
        </row>
      </sheetData>
      <sheetData sheetId="4943">
        <row r="9">
          <cell r="A9" t="str">
            <v>A</v>
          </cell>
        </row>
      </sheetData>
      <sheetData sheetId="4944">
        <row r="9">
          <cell r="A9" t="str">
            <v>A</v>
          </cell>
        </row>
      </sheetData>
      <sheetData sheetId="4945">
        <row r="9">
          <cell r="A9" t="str">
            <v>A</v>
          </cell>
        </row>
      </sheetData>
      <sheetData sheetId="4946">
        <row r="9">
          <cell r="A9" t="str">
            <v>A</v>
          </cell>
        </row>
      </sheetData>
      <sheetData sheetId="4947">
        <row r="9">
          <cell r="A9" t="str">
            <v>A</v>
          </cell>
        </row>
      </sheetData>
      <sheetData sheetId="4948">
        <row r="9">
          <cell r="A9" t="str">
            <v>A</v>
          </cell>
        </row>
      </sheetData>
      <sheetData sheetId="4949">
        <row r="9">
          <cell r="A9" t="str">
            <v>A</v>
          </cell>
        </row>
      </sheetData>
      <sheetData sheetId="4950">
        <row r="9">
          <cell r="A9" t="str">
            <v>A</v>
          </cell>
        </row>
      </sheetData>
      <sheetData sheetId="4951">
        <row r="9">
          <cell r="A9" t="str">
            <v>A</v>
          </cell>
        </row>
      </sheetData>
      <sheetData sheetId="4952">
        <row r="9">
          <cell r="A9" t="str">
            <v>A</v>
          </cell>
        </row>
      </sheetData>
      <sheetData sheetId="4953">
        <row r="9">
          <cell r="A9" t="str">
            <v>A</v>
          </cell>
        </row>
      </sheetData>
      <sheetData sheetId="4954">
        <row r="9">
          <cell r="A9" t="str">
            <v>A</v>
          </cell>
        </row>
      </sheetData>
      <sheetData sheetId="4955">
        <row r="9">
          <cell r="A9" t="str">
            <v>A</v>
          </cell>
        </row>
      </sheetData>
      <sheetData sheetId="4956">
        <row r="9">
          <cell r="A9" t="str">
            <v>A</v>
          </cell>
        </row>
      </sheetData>
      <sheetData sheetId="4957">
        <row r="9">
          <cell r="A9" t="str">
            <v>A</v>
          </cell>
        </row>
      </sheetData>
      <sheetData sheetId="4958">
        <row r="9">
          <cell r="A9" t="str">
            <v>A</v>
          </cell>
        </row>
      </sheetData>
      <sheetData sheetId="4959">
        <row r="9">
          <cell r="A9" t="str">
            <v>A</v>
          </cell>
        </row>
      </sheetData>
      <sheetData sheetId="4960">
        <row r="9">
          <cell r="A9" t="str">
            <v>A</v>
          </cell>
        </row>
      </sheetData>
      <sheetData sheetId="4961">
        <row r="9">
          <cell r="A9" t="str">
            <v>A</v>
          </cell>
        </row>
      </sheetData>
      <sheetData sheetId="4962">
        <row r="9">
          <cell r="A9" t="str">
            <v>A</v>
          </cell>
        </row>
      </sheetData>
      <sheetData sheetId="4963">
        <row r="9">
          <cell r="A9" t="str">
            <v>A</v>
          </cell>
        </row>
      </sheetData>
      <sheetData sheetId="4964">
        <row r="9">
          <cell r="A9" t="str">
            <v>A</v>
          </cell>
        </row>
      </sheetData>
      <sheetData sheetId="4965">
        <row r="9">
          <cell r="A9" t="str">
            <v>A</v>
          </cell>
        </row>
      </sheetData>
      <sheetData sheetId="4966">
        <row r="9">
          <cell r="A9" t="str">
            <v>A</v>
          </cell>
        </row>
      </sheetData>
      <sheetData sheetId="4967">
        <row r="9">
          <cell r="A9" t="str">
            <v>A</v>
          </cell>
        </row>
      </sheetData>
      <sheetData sheetId="4968">
        <row r="9">
          <cell r="A9" t="str">
            <v>A</v>
          </cell>
        </row>
      </sheetData>
      <sheetData sheetId="4969">
        <row r="9">
          <cell r="A9" t="str">
            <v>A</v>
          </cell>
        </row>
      </sheetData>
      <sheetData sheetId="4970">
        <row r="9">
          <cell r="A9" t="str">
            <v>A</v>
          </cell>
        </row>
      </sheetData>
      <sheetData sheetId="4971">
        <row r="9">
          <cell r="A9" t="str">
            <v>A</v>
          </cell>
        </row>
      </sheetData>
      <sheetData sheetId="4972">
        <row r="9">
          <cell r="A9" t="str">
            <v>A</v>
          </cell>
        </row>
      </sheetData>
      <sheetData sheetId="4973">
        <row r="9">
          <cell r="A9" t="str">
            <v>A</v>
          </cell>
        </row>
      </sheetData>
      <sheetData sheetId="4974">
        <row r="9">
          <cell r="A9" t="str">
            <v>A</v>
          </cell>
        </row>
      </sheetData>
      <sheetData sheetId="4975">
        <row r="9">
          <cell r="A9" t="str">
            <v>A</v>
          </cell>
        </row>
      </sheetData>
      <sheetData sheetId="4976">
        <row r="9">
          <cell r="A9" t="str">
            <v>A</v>
          </cell>
        </row>
      </sheetData>
      <sheetData sheetId="4977">
        <row r="9">
          <cell r="A9" t="str">
            <v>A</v>
          </cell>
        </row>
      </sheetData>
      <sheetData sheetId="4978">
        <row r="9">
          <cell r="A9" t="str">
            <v>A</v>
          </cell>
        </row>
      </sheetData>
      <sheetData sheetId="4979">
        <row r="9">
          <cell r="A9" t="str">
            <v>A</v>
          </cell>
        </row>
      </sheetData>
      <sheetData sheetId="4980">
        <row r="9">
          <cell r="A9" t="str">
            <v>A</v>
          </cell>
        </row>
      </sheetData>
      <sheetData sheetId="4981">
        <row r="9">
          <cell r="A9" t="str">
            <v>A</v>
          </cell>
        </row>
      </sheetData>
      <sheetData sheetId="4982">
        <row r="9">
          <cell r="A9" t="str">
            <v>A</v>
          </cell>
        </row>
      </sheetData>
      <sheetData sheetId="4983">
        <row r="9">
          <cell r="A9" t="str">
            <v>A</v>
          </cell>
        </row>
      </sheetData>
      <sheetData sheetId="4984">
        <row r="9">
          <cell r="A9" t="str">
            <v>A</v>
          </cell>
        </row>
      </sheetData>
      <sheetData sheetId="4985">
        <row r="9">
          <cell r="A9" t="str">
            <v>A</v>
          </cell>
        </row>
      </sheetData>
      <sheetData sheetId="4986">
        <row r="9">
          <cell r="A9" t="str">
            <v>A</v>
          </cell>
        </row>
      </sheetData>
      <sheetData sheetId="4987">
        <row r="9">
          <cell r="A9" t="str">
            <v>A</v>
          </cell>
        </row>
      </sheetData>
      <sheetData sheetId="4988">
        <row r="9">
          <cell r="A9" t="str">
            <v>A</v>
          </cell>
        </row>
      </sheetData>
      <sheetData sheetId="4989">
        <row r="9">
          <cell r="A9" t="str">
            <v>A</v>
          </cell>
        </row>
      </sheetData>
      <sheetData sheetId="4990">
        <row r="9">
          <cell r="A9" t="str">
            <v>A</v>
          </cell>
        </row>
      </sheetData>
      <sheetData sheetId="4991">
        <row r="9">
          <cell r="A9" t="str">
            <v>A</v>
          </cell>
        </row>
      </sheetData>
      <sheetData sheetId="4992">
        <row r="9">
          <cell r="A9" t="str">
            <v>A</v>
          </cell>
        </row>
      </sheetData>
      <sheetData sheetId="4993">
        <row r="9">
          <cell r="A9" t="str">
            <v>A</v>
          </cell>
        </row>
      </sheetData>
      <sheetData sheetId="4994">
        <row r="9">
          <cell r="A9" t="str">
            <v>A</v>
          </cell>
        </row>
      </sheetData>
      <sheetData sheetId="4995">
        <row r="9">
          <cell r="A9" t="str">
            <v>A</v>
          </cell>
        </row>
      </sheetData>
      <sheetData sheetId="4996">
        <row r="9">
          <cell r="A9" t="str">
            <v>A</v>
          </cell>
        </row>
      </sheetData>
      <sheetData sheetId="4997">
        <row r="9">
          <cell r="A9" t="str">
            <v>A</v>
          </cell>
        </row>
      </sheetData>
      <sheetData sheetId="4998">
        <row r="9">
          <cell r="A9" t="str">
            <v>A</v>
          </cell>
        </row>
      </sheetData>
      <sheetData sheetId="4999">
        <row r="9">
          <cell r="A9" t="str">
            <v>A</v>
          </cell>
        </row>
      </sheetData>
      <sheetData sheetId="5000">
        <row r="9">
          <cell r="A9" t="str">
            <v>A</v>
          </cell>
        </row>
      </sheetData>
      <sheetData sheetId="5001">
        <row r="9">
          <cell r="A9" t="str">
            <v>A</v>
          </cell>
        </row>
      </sheetData>
      <sheetData sheetId="5002">
        <row r="9">
          <cell r="A9" t="str">
            <v>A</v>
          </cell>
        </row>
      </sheetData>
      <sheetData sheetId="5003">
        <row r="9">
          <cell r="A9" t="str">
            <v>A</v>
          </cell>
        </row>
      </sheetData>
      <sheetData sheetId="5004">
        <row r="9">
          <cell r="A9" t="str">
            <v>A</v>
          </cell>
        </row>
      </sheetData>
      <sheetData sheetId="5005">
        <row r="9">
          <cell r="A9" t="str">
            <v>A</v>
          </cell>
        </row>
      </sheetData>
      <sheetData sheetId="5006">
        <row r="9">
          <cell r="A9" t="str">
            <v>A</v>
          </cell>
        </row>
      </sheetData>
      <sheetData sheetId="5007">
        <row r="9">
          <cell r="A9" t="str">
            <v>A</v>
          </cell>
        </row>
      </sheetData>
      <sheetData sheetId="5008">
        <row r="9">
          <cell r="A9" t="str">
            <v>A</v>
          </cell>
        </row>
      </sheetData>
      <sheetData sheetId="5009">
        <row r="9">
          <cell r="A9" t="str">
            <v>A</v>
          </cell>
        </row>
      </sheetData>
      <sheetData sheetId="5010">
        <row r="9">
          <cell r="A9" t="str">
            <v>A</v>
          </cell>
        </row>
      </sheetData>
      <sheetData sheetId="5011">
        <row r="9">
          <cell r="A9" t="str">
            <v>A</v>
          </cell>
        </row>
      </sheetData>
      <sheetData sheetId="5012">
        <row r="9">
          <cell r="A9" t="str">
            <v>A</v>
          </cell>
        </row>
      </sheetData>
      <sheetData sheetId="5013">
        <row r="9">
          <cell r="A9" t="str">
            <v>A</v>
          </cell>
        </row>
      </sheetData>
      <sheetData sheetId="5014">
        <row r="9">
          <cell r="A9" t="str">
            <v>A</v>
          </cell>
        </row>
      </sheetData>
      <sheetData sheetId="5015">
        <row r="9">
          <cell r="A9" t="str">
            <v>A</v>
          </cell>
        </row>
      </sheetData>
      <sheetData sheetId="5016">
        <row r="9">
          <cell r="A9" t="str">
            <v>A</v>
          </cell>
        </row>
      </sheetData>
      <sheetData sheetId="5017">
        <row r="9">
          <cell r="A9" t="str">
            <v>A</v>
          </cell>
        </row>
      </sheetData>
      <sheetData sheetId="5018">
        <row r="9">
          <cell r="A9" t="str">
            <v>A</v>
          </cell>
        </row>
      </sheetData>
      <sheetData sheetId="5019">
        <row r="9">
          <cell r="A9" t="str">
            <v>A</v>
          </cell>
        </row>
      </sheetData>
      <sheetData sheetId="5020">
        <row r="9">
          <cell r="A9" t="str">
            <v>A</v>
          </cell>
        </row>
      </sheetData>
      <sheetData sheetId="5021">
        <row r="9">
          <cell r="A9" t="str">
            <v>A</v>
          </cell>
        </row>
      </sheetData>
      <sheetData sheetId="5022">
        <row r="9">
          <cell r="A9" t="str">
            <v>A</v>
          </cell>
        </row>
      </sheetData>
      <sheetData sheetId="5023">
        <row r="9">
          <cell r="A9" t="str">
            <v>A</v>
          </cell>
        </row>
      </sheetData>
      <sheetData sheetId="5024">
        <row r="9">
          <cell r="A9" t="str">
            <v>A</v>
          </cell>
        </row>
      </sheetData>
      <sheetData sheetId="5025">
        <row r="9">
          <cell r="A9" t="str">
            <v>A</v>
          </cell>
        </row>
      </sheetData>
      <sheetData sheetId="5026">
        <row r="9">
          <cell r="A9" t="str">
            <v>A</v>
          </cell>
        </row>
      </sheetData>
      <sheetData sheetId="5027">
        <row r="9">
          <cell r="A9" t="str">
            <v>A</v>
          </cell>
        </row>
      </sheetData>
      <sheetData sheetId="5028">
        <row r="9">
          <cell r="A9" t="str">
            <v>A</v>
          </cell>
        </row>
      </sheetData>
      <sheetData sheetId="5029">
        <row r="9">
          <cell r="A9" t="str">
            <v>A</v>
          </cell>
        </row>
      </sheetData>
      <sheetData sheetId="5030">
        <row r="9">
          <cell r="A9" t="str">
            <v>A</v>
          </cell>
        </row>
      </sheetData>
      <sheetData sheetId="5031">
        <row r="9">
          <cell r="A9" t="str">
            <v>A</v>
          </cell>
        </row>
      </sheetData>
      <sheetData sheetId="5032">
        <row r="9">
          <cell r="A9" t="str">
            <v>A</v>
          </cell>
        </row>
      </sheetData>
      <sheetData sheetId="5033">
        <row r="9">
          <cell r="A9" t="str">
            <v>A</v>
          </cell>
        </row>
      </sheetData>
      <sheetData sheetId="5034">
        <row r="9">
          <cell r="A9" t="str">
            <v>A</v>
          </cell>
        </row>
      </sheetData>
      <sheetData sheetId="5035">
        <row r="9">
          <cell r="A9" t="str">
            <v>A</v>
          </cell>
        </row>
      </sheetData>
      <sheetData sheetId="5036">
        <row r="9">
          <cell r="A9" t="str">
            <v>A</v>
          </cell>
        </row>
      </sheetData>
      <sheetData sheetId="5037">
        <row r="9">
          <cell r="A9" t="str">
            <v>A</v>
          </cell>
        </row>
      </sheetData>
      <sheetData sheetId="5038">
        <row r="9">
          <cell r="A9" t="str">
            <v>A</v>
          </cell>
        </row>
      </sheetData>
      <sheetData sheetId="5039">
        <row r="9">
          <cell r="A9" t="str">
            <v>A</v>
          </cell>
        </row>
      </sheetData>
      <sheetData sheetId="5040">
        <row r="9">
          <cell r="A9" t="str">
            <v>A</v>
          </cell>
        </row>
      </sheetData>
      <sheetData sheetId="5041">
        <row r="9">
          <cell r="A9" t="str">
            <v>A</v>
          </cell>
        </row>
      </sheetData>
      <sheetData sheetId="5042">
        <row r="9">
          <cell r="A9" t="str">
            <v>A</v>
          </cell>
        </row>
      </sheetData>
      <sheetData sheetId="5043">
        <row r="9">
          <cell r="A9" t="str">
            <v>A</v>
          </cell>
        </row>
      </sheetData>
      <sheetData sheetId="5044">
        <row r="9">
          <cell r="A9" t="str">
            <v>A</v>
          </cell>
        </row>
      </sheetData>
      <sheetData sheetId="5045">
        <row r="9">
          <cell r="A9" t="str">
            <v>A</v>
          </cell>
        </row>
      </sheetData>
      <sheetData sheetId="5046">
        <row r="9">
          <cell r="A9" t="str">
            <v>A</v>
          </cell>
        </row>
      </sheetData>
      <sheetData sheetId="5047">
        <row r="9">
          <cell r="A9" t="str">
            <v>A</v>
          </cell>
        </row>
      </sheetData>
      <sheetData sheetId="5048">
        <row r="9">
          <cell r="A9" t="str">
            <v>A</v>
          </cell>
        </row>
      </sheetData>
      <sheetData sheetId="5049">
        <row r="9">
          <cell r="A9" t="str">
            <v>A</v>
          </cell>
        </row>
      </sheetData>
      <sheetData sheetId="5050">
        <row r="9">
          <cell r="A9" t="str">
            <v>A</v>
          </cell>
        </row>
      </sheetData>
      <sheetData sheetId="5051">
        <row r="9">
          <cell r="A9" t="str">
            <v>A</v>
          </cell>
        </row>
      </sheetData>
      <sheetData sheetId="5052">
        <row r="9">
          <cell r="A9" t="str">
            <v>A</v>
          </cell>
        </row>
      </sheetData>
      <sheetData sheetId="5053">
        <row r="9">
          <cell r="A9" t="str">
            <v>A</v>
          </cell>
        </row>
      </sheetData>
      <sheetData sheetId="5054">
        <row r="9">
          <cell r="A9" t="str">
            <v>A</v>
          </cell>
        </row>
      </sheetData>
      <sheetData sheetId="5055">
        <row r="9">
          <cell r="A9" t="str">
            <v>A</v>
          </cell>
        </row>
      </sheetData>
      <sheetData sheetId="5056">
        <row r="9">
          <cell r="A9" t="str">
            <v>A</v>
          </cell>
        </row>
      </sheetData>
      <sheetData sheetId="5057">
        <row r="9">
          <cell r="A9" t="str">
            <v>A</v>
          </cell>
        </row>
      </sheetData>
      <sheetData sheetId="5058">
        <row r="9">
          <cell r="A9" t="str">
            <v>A</v>
          </cell>
        </row>
      </sheetData>
      <sheetData sheetId="5059">
        <row r="9">
          <cell r="A9" t="str">
            <v>A</v>
          </cell>
        </row>
      </sheetData>
      <sheetData sheetId="5060">
        <row r="9">
          <cell r="A9" t="str">
            <v>A</v>
          </cell>
        </row>
      </sheetData>
      <sheetData sheetId="5061">
        <row r="9">
          <cell r="A9" t="str">
            <v>A</v>
          </cell>
        </row>
      </sheetData>
      <sheetData sheetId="5062">
        <row r="9">
          <cell r="A9" t="str">
            <v>A</v>
          </cell>
        </row>
      </sheetData>
      <sheetData sheetId="5063">
        <row r="9">
          <cell r="A9" t="str">
            <v>A</v>
          </cell>
        </row>
      </sheetData>
      <sheetData sheetId="5064">
        <row r="9">
          <cell r="A9" t="str">
            <v>A</v>
          </cell>
        </row>
      </sheetData>
      <sheetData sheetId="5065">
        <row r="9">
          <cell r="A9" t="str">
            <v>A</v>
          </cell>
        </row>
      </sheetData>
      <sheetData sheetId="5066">
        <row r="9">
          <cell r="A9" t="str">
            <v>A</v>
          </cell>
        </row>
      </sheetData>
      <sheetData sheetId="5067">
        <row r="9">
          <cell r="A9" t="str">
            <v>A</v>
          </cell>
        </row>
      </sheetData>
      <sheetData sheetId="5068">
        <row r="9">
          <cell r="A9" t="str">
            <v>A</v>
          </cell>
        </row>
      </sheetData>
      <sheetData sheetId="5069">
        <row r="9">
          <cell r="A9" t="str">
            <v>A</v>
          </cell>
        </row>
      </sheetData>
      <sheetData sheetId="5070">
        <row r="9">
          <cell r="A9" t="str">
            <v>A</v>
          </cell>
        </row>
      </sheetData>
      <sheetData sheetId="5071">
        <row r="9">
          <cell r="A9" t="str">
            <v>A</v>
          </cell>
        </row>
      </sheetData>
      <sheetData sheetId="5072">
        <row r="9">
          <cell r="A9" t="str">
            <v>A</v>
          </cell>
        </row>
      </sheetData>
      <sheetData sheetId="5073">
        <row r="9">
          <cell r="A9" t="str">
            <v>A</v>
          </cell>
        </row>
      </sheetData>
      <sheetData sheetId="5074">
        <row r="9">
          <cell r="A9" t="str">
            <v>A</v>
          </cell>
        </row>
      </sheetData>
      <sheetData sheetId="5075">
        <row r="9">
          <cell r="A9" t="str">
            <v>A</v>
          </cell>
        </row>
      </sheetData>
      <sheetData sheetId="5076">
        <row r="9">
          <cell r="A9" t="str">
            <v>A</v>
          </cell>
        </row>
      </sheetData>
      <sheetData sheetId="5077">
        <row r="9">
          <cell r="A9" t="str">
            <v>A</v>
          </cell>
        </row>
      </sheetData>
      <sheetData sheetId="5078">
        <row r="9">
          <cell r="A9" t="str">
            <v>A</v>
          </cell>
        </row>
      </sheetData>
      <sheetData sheetId="5079">
        <row r="9">
          <cell r="A9" t="str">
            <v>A</v>
          </cell>
        </row>
      </sheetData>
      <sheetData sheetId="5080">
        <row r="9">
          <cell r="A9" t="str">
            <v>A</v>
          </cell>
        </row>
      </sheetData>
      <sheetData sheetId="5081">
        <row r="9">
          <cell r="A9" t="str">
            <v>A</v>
          </cell>
        </row>
      </sheetData>
      <sheetData sheetId="5082">
        <row r="9">
          <cell r="A9" t="str">
            <v>A</v>
          </cell>
        </row>
      </sheetData>
      <sheetData sheetId="5083">
        <row r="9">
          <cell r="A9" t="str">
            <v>A</v>
          </cell>
        </row>
      </sheetData>
      <sheetData sheetId="5084">
        <row r="9">
          <cell r="A9" t="str">
            <v>A</v>
          </cell>
        </row>
      </sheetData>
      <sheetData sheetId="5085">
        <row r="9">
          <cell r="A9" t="str">
            <v>A</v>
          </cell>
        </row>
      </sheetData>
      <sheetData sheetId="5086">
        <row r="9">
          <cell r="A9" t="str">
            <v>A</v>
          </cell>
        </row>
      </sheetData>
      <sheetData sheetId="5087">
        <row r="9">
          <cell r="A9" t="str">
            <v>A</v>
          </cell>
        </row>
      </sheetData>
      <sheetData sheetId="5088">
        <row r="9">
          <cell r="A9" t="str">
            <v>A</v>
          </cell>
        </row>
      </sheetData>
      <sheetData sheetId="5089">
        <row r="9">
          <cell r="A9" t="str">
            <v>A</v>
          </cell>
        </row>
      </sheetData>
      <sheetData sheetId="5090">
        <row r="9">
          <cell r="A9" t="str">
            <v>A</v>
          </cell>
        </row>
      </sheetData>
      <sheetData sheetId="5091">
        <row r="9">
          <cell r="A9" t="str">
            <v>A</v>
          </cell>
        </row>
      </sheetData>
      <sheetData sheetId="5092">
        <row r="9">
          <cell r="A9" t="str">
            <v>A</v>
          </cell>
        </row>
      </sheetData>
      <sheetData sheetId="5093">
        <row r="9">
          <cell r="A9" t="str">
            <v>A</v>
          </cell>
        </row>
      </sheetData>
      <sheetData sheetId="5094">
        <row r="9">
          <cell r="A9" t="str">
            <v>A</v>
          </cell>
        </row>
      </sheetData>
      <sheetData sheetId="5095">
        <row r="9">
          <cell r="A9" t="str">
            <v>A</v>
          </cell>
        </row>
      </sheetData>
      <sheetData sheetId="5096">
        <row r="9">
          <cell r="A9" t="str">
            <v>A</v>
          </cell>
        </row>
      </sheetData>
      <sheetData sheetId="5097">
        <row r="9">
          <cell r="A9" t="str">
            <v>A</v>
          </cell>
        </row>
      </sheetData>
      <sheetData sheetId="5098">
        <row r="9">
          <cell r="A9" t="str">
            <v>A</v>
          </cell>
        </row>
      </sheetData>
      <sheetData sheetId="5099">
        <row r="9">
          <cell r="A9" t="str">
            <v>A</v>
          </cell>
        </row>
      </sheetData>
      <sheetData sheetId="5100">
        <row r="9">
          <cell r="A9" t="str">
            <v>A</v>
          </cell>
        </row>
      </sheetData>
      <sheetData sheetId="5101">
        <row r="9">
          <cell r="A9" t="str">
            <v>A</v>
          </cell>
        </row>
      </sheetData>
      <sheetData sheetId="5102">
        <row r="9">
          <cell r="A9" t="str">
            <v>A</v>
          </cell>
        </row>
      </sheetData>
      <sheetData sheetId="5103">
        <row r="9">
          <cell r="A9" t="str">
            <v>A</v>
          </cell>
        </row>
      </sheetData>
      <sheetData sheetId="5104">
        <row r="9">
          <cell r="A9" t="str">
            <v>A</v>
          </cell>
        </row>
      </sheetData>
      <sheetData sheetId="5105">
        <row r="9">
          <cell r="A9" t="str">
            <v>A</v>
          </cell>
        </row>
      </sheetData>
      <sheetData sheetId="5106">
        <row r="9">
          <cell r="A9" t="str">
            <v>A</v>
          </cell>
        </row>
      </sheetData>
      <sheetData sheetId="5107">
        <row r="9">
          <cell r="A9" t="str">
            <v>A</v>
          </cell>
        </row>
      </sheetData>
      <sheetData sheetId="5108">
        <row r="9">
          <cell r="A9" t="str">
            <v>A</v>
          </cell>
        </row>
      </sheetData>
      <sheetData sheetId="5109">
        <row r="9">
          <cell r="A9" t="str">
            <v>A</v>
          </cell>
        </row>
      </sheetData>
      <sheetData sheetId="5110">
        <row r="9">
          <cell r="A9" t="str">
            <v>A</v>
          </cell>
        </row>
      </sheetData>
      <sheetData sheetId="5111">
        <row r="9">
          <cell r="A9" t="str">
            <v>A</v>
          </cell>
        </row>
      </sheetData>
      <sheetData sheetId="5112">
        <row r="9">
          <cell r="A9" t="str">
            <v>A</v>
          </cell>
        </row>
      </sheetData>
      <sheetData sheetId="5113">
        <row r="9">
          <cell r="A9" t="str">
            <v>A</v>
          </cell>
        </row>
      </sheetData>
      <sheetData sheetId="5114">
        <row r="9">
          <cell r="A9" t="str">
            <v>A</v>
          </cell>
        </row>
      </sheetData>
      <sheetData sheetId="5115">
        <row r="9">
          <cell r="A9" t="str">
            <v>A</v>
          </cell>
        </row>
      </sheetData>
      <sheetData sheetId="5116">
        <row r="9">
          <cell r="A9" t="str">
            <v>A</v>
          </cell>
        </row>
      </sheetData>
      <sheetData sheetId="5117">
        <row r="9">
          <cell r="A9" t="str">
            <v>A</v>
          </cell>
        </row>
      </sheetData>
      <sheetData sheetId="5118">
        <row r="9">
          <cell r="A9" t="str">
            <v>A</v>
          </cell>
        </row>
      </sheetData>
      <sheetData sheetId="5119">
        <row r="9">
          <cell r="A9" t="str">
            <v>A</v>
          </cell>
        </row>
      </sheetData>
      <sheetData sheetId="5120">
        <row r="9">
          <cell r="A9" t="str">
            <v>A</v>
          </cell>
        </row>
      </sheetData>
      <sheetData sheetId="5121">
        <row r="9">
          <cell r="A9" t="str">
            <v>A</v>
          </cell>
        </row>
      </sheetData>
      <sheetData sheetId="5122">
        <row r="9">
          <cell r="A9" t="str">
            <v>A</v>
          </cell>
        </row>
      </sheetData>
      <sheetData sheetId="5123">
        <row r="9">
          <cell r="A9" t="str">
            <v>A</v>
          </cell>
        </row>
      </sheetData>
      <sheetData sheetId="5124">
        <row r="9">
          <cell r="A9" t="str">
            <v>A</v>
          </cell>
        </row>
      </sheetData>
      <sheetData sheetId="5125">
        <row r="9">
          <cell r="A9" t="str">
            <v>A</v>
          </cell>
        </row>
      </sheetData>
      <sheetData sheetId="5126">
        <row r="9">
          <cell r="A9" t="str">
            <v>A</v>
          </cell>
        </row>
      </sheetData>
      <sheetData sheetId="5127">
        <row r="9">
          <cell r="A9" t="str">
            <v>A</v>
          </cell>
        </row>
      </sheetData>
      <sheetData sheetId="5128">
        <row r="9">
          <cell r="A9" t="str">
            <v>A</v>
          </cell>
        </row>
      </sheetData>
      <sheetData sheetId="5129">
        <row r="9">
          <cell r="A9" t="str">
            <v>A</v>
          </cell>
        </row>
      </sheetData>
      <sheetData sheetId="5130">
        <row r="9">
          <cell r="A9" t="str">
            <v>A</v>
          </cell>
        </row>
      </sheetData>
      <sheetData sheetId="5131">
        <row r="9">
          <cell r="A9" t="str">
            <v>A</v>
          </cell>
        </row>
      </sheetData>
      <sheetData sheetId="5132">
        <row r="9">
          <cell r="A9" t="str">
            <v>A</v>
          </cell>
        </row>
      </sheetData>
      <sheetData sheetId="5133">
        <row r="9">
          <cell r="A9" t="str">
            <v>A</v>
          </cell>
        </row>
      </sheetData>
      <sheetData sheetId="5134">
        <row r="9">
          <cell r="A9" t="str">
            <v>A</v>
          </cell>
        </row>
      </sheetData>
      <sheetData sheetId="5135">
        <row r="9">
          <cell r="A9" t="str">
            <v>A</v>
          </cell>
        </row>
      </sheetData>
      <sheetData sheetId="5136">
        <row r="9">
          <cell r="A9" t="str">
            <v>A</v>
          </cell>
        </row>
      </sheetData>
      <sheetData sheetId="5137">
        <row r="9">
          <cell r="A9" t="str">
            <v>A</v>
          </cell>
        </row>
      </sheetData>
      <sheetData sheetId="5138">
        <row r="9">
          <cell r="A9" t="str">
            <v>A</v>
          </cell>
        </row>
      </sheetData>
      <sheetData sheetId="5139">
        <row r="9">
          <cell r="A9" t="str">
            <v>A</v>
          </cell>
        </row>
      </sheetData>
      <sheetData sheetId="5140">
        <row r="9">
          <cell r="A9" t="str">
            <v>A</v>
          </cell>
        </row>
      </sheetData>
      <sheetData sheetId="5141">
        <row r="9">
          <cell r="A9" t="str">
            <v>A</v>
          </cell>
        </row>
      </sheetData>
      <sheetData sheetId="5142">
        <row r="9">
          <cell r="A9" t="str">
            <v>A</v>
          </cell>
        </row>
      </sheetData>
      <sheetData sheetId="5143">
        <row r="9">
          <cell r="A9" t="str">
            <v>A</v>
          </cell>
        </row>
      </sheetData>
      <sheetData sheetId="5144">
        <row r="9">
          <cell r="A9" t="str">
            <v>A</v>
          </cell>
        </row>
      </sheetData>
      <sheetData sheetId="5145">
        <row r="9">
          <cell r="A9" t="str">
            <v>A</v>
          </cell>
        </row>
      </sheetData>
      <sheetData sheetId="5146">
        <row r="9">
          <cell r="A9" t="str">
            <v>A</v>
          </cell>
        </row>
      </sheetData>
      <sheetData sheetId="5147">
        <row r="9">
          <cell r="A9" t="str">
            <v>A</v>
          </cell>
        </row>
      </sheetData>
      <sheetData sheetId="5148">
        <row r="9">
          <cell r="A9" t="str">
            <v>A</v>
          </cell>
        </row>
      </sheetData>
      <sheetData sheetId="5149">
        <row r="9">
          <cell r="A9" t="str">
            <v>A</v>
          </cell>
        </row>
      </sheetData>
      <sheetData sheetId="5150">
        <row r="9">
          <cell r="A9" t="str">
            <v>A</v>
          </cell>
        </row>
      </sheetData>
      <sheetData sheetId="5151">
        <row r="9">
          <cell r="A9" t="str">
            <v>A</v>
          </cell>
        </row>
      </sheetData>
      <sheetData sheetId="5152">
        <row r="9">
          <cell r="A9" t="str">
            <v>A</v>
          </cell>
        </row>
      </sheetData>
      <sheetData sheetId="5153">
        <row r="9">
          <cell r="A9" t="str">
            <v>A</v>
          </cell>
        </row>
      </sheetData>
      <sheetData sheetId="5154">
        <row r="9">
          <cell r="A9" t="str">
            <v>A</v>
          </cell>
        </row>
      </sheetData>
      <sheetData sheetId="5155">
        <row r="9">
          <cell r="A9" t="str">
            <v>A</v>
          </cell>
        </row>
      </sheetData>
      <sheetData sheetId="5156">
        <row r="9">
          <cell r="A9" t="str">
            <v>A</v>
          </cell>
        </row>
      </sheetData>
      <sheetData sheetId="5157">
        <row r="9">
          <cell r="A9" t="str">
            <v>A</v>
          </cell>
        </row>
      </sheetData>
      <sheetData sheetId="5158">
        <row r="9">
          <cell r="A9" t="str">
            <v>A</v>
          </cell>
        </row>
      </sheetData>
      <sheetData sheetId="5159">
        <row r="9">
          <cell r="A9" t="str">
            <v>A</v>
          </cell>
        </row>
      </sheetData>
      <sheetData sheetId="5160">
        <row r="9">
          <cell r="A9" t="str">
            <v>A</v>
          </cell>
        </row>
      </sheetData>
      <sheetData sheetId="5161">
        <row r="9">
          <cell r="A9" t="str">
            <v>A</v>
          </cell>
        </row>
      </sheetData>
      <sheetData sheetId="5162">
        <row r="9">
          <cell r="A9" t="str">
            <v>A</v>
          </cell>
        </row>
      </sheetData>
      <sheetData sheetId="5163">
        <row r="9">
          <cell r="A9" t="str">
            <v>A</v>
          </cell>
        </row>
      </sheetData>
      <sheetData sheetId="5164">
        <row r="9">
          <cell r="A9" t="str">
            <v>A</v>
          </cell>
        </row>
      </sheetData>
      <sheetData sheetId="5165">
        <row r="9">
          <cell r="A9" t="str">
            <v>A</v>
          </cell>
        </row>
      </sheetData>
      <sheetData sheetId="5166">
        <row r="9">
          <cell r="A9" t="str">
            <v>A</v>
          </cell>
        </row>
      </sheetData>
      <sheetData sheetId="5167">
        <row r="9">
          <cell r="A9" t="str">
            <v>A</v>
          </cell>
        </row>
      </sheetData>
      <sheetData sheetId="5168">
        <row r="9">
          <cell r="A9" t="str">
            <v>A</v>
          </cell>
        </row>
      </sheetData>
      <sheetData sheetId="5169">
        <row r="9">
          <cell r="A9" t="str">
            <v>A</v>
          </cell>
        </row>
      </sheetData>
      <sheetData sheetId="5170">
        <row r="9">
          <cell r="A9" t="str">
            <v>A</v>
          </cell>
        </row>
      </sheetData>
      <sheetData sheetId="5171">
        <row r="9">
          <cell r="A9" t="str">
            <v>A</v>
          </cell>
        </row>
      </sheetData>
      <sheetData sheetId="5172">
        <row r="9">
          <cell r="A9" t="str">
            <v>A</v>
          </cell>
        </row>
      </sheetData>
      <sheetData sheetId="5173">
        <row r="9">
          <cell r="A9" t="str">
            <v>A</v>
          </cell>
        </row>
      </sheetData>
      <sheetData sheetId="5174">
        <row r="9">
          <cell r="A9" t="str">
            <v>A</v>
          </cell>
        </row>
      </sheetData>
      <sheetData sheetId="5175">
        <row r="9">
          <cell r="A9" t="str">
            <v>A</v>
          </cell>
        </row>
      </sheetData>
      <sheetData sheetId="5176">
        <row r="9">
          <cell r="A9" t="str">
            <v>A</v>
          </cell>
        </row>
      </sheetData>
      <sheetData sheetId="5177">
        <row r="9">
          <cell r="A9" t="str">
            <v>A</v>
          </cell>
        </row>
      </sheetData>
      <sheetData sheetId="5178">
        <row r="9">
          <cell r="A9" t="str">
            <v>A</v>
          </cell>
        </row>
      </sheetData>
      <sheetData sheetId="5179">
        <row r="9">
          <cell r="A9" t="str">
            <v>A</v>
          </cell>
        </row>
      </sheetData>
      <sheetData sheetId="5180">
        <row r="9">
          <cell r="A9" t="str">
            <v>A</v>
          </cell>
        </row>
      </sheetData>
      <sheetData sheetId="5181">
        <row r="9">
          <cell r="A9" t="str">
            <v>A</v>
          </cell>
        </row>
      </sheetData>
      <sheetData sheetId="5182">
        <row r="9">
          <cell r="A9" t="str">
            <v>A</v>
          </cell>
        </row>
      </sheetData>
      <sheetData sheetId="5183">
        <row r="9">
          <cell r="A9" t="str">
            <v>A</v>
          </cell>
        </row>
      </sheetData>
      <sheetData sheetId="5184">
        <row r="9">
          <cell r="A9" t="str">
            <v>A</v>
          </cell>
        </row>
      </sheetData>
      <sheetData sheetId="5185">
        <row r="9">
          <cell r="A9" t="str">
            <v>A</v>
          </cell>
        </row>
      </sheetData>
      <sheetData sheetId="5186">
        <row r="9">
          <cell r="A9" t="str">
            <v>A</v>
          </cell>
        </row>
      </sheetData>
      <sheetData sheetId="5187">
        <row r="9">
          <cell r="A9" t="str">
            <v>A</v>
          </cell>
        </row>
      </sheetData>
      <sheetData sheetId="5188">
        <row r="9">
          <cell r="A9" t="str">
            <v>A</v>
          </cell>
        </row>
      </sheetData>
      <sheetData sheetId="5189">
        <row r="9">
          <cell r="A9" t="str">
            <v>A</v>
          </cell>
        </row>
      </sheetData>
      <sheetData sheetId="5190">
        <row r="9">
          <cell r="A9" t="str">
            <v>A</v>
          </cell>
        </row>
      </sheetData>
      <sheetData sheetId="5191">
        <row r="9">
          <cell r="A9" t="str">
            <v>A</v>
          </cell>
        </row>
      </sheetData>
      <sheetData sheetId="5192">
        <row r="9">
          <cell r="A9" t="str">
            <v>A</v>
          </cell>
        </row>
      </sheetData>
      <sheetData sheetId="5193">
        <row r="9">
          <cell r="A9" t="str">
            <v>A</v>
          </cell>
        </row>
      </sheetData>
      <sheetData sheetId="5194">
        <row r="9">
          <cell r="A9" t="str">
            <v>A</v>
          </cell>
        </row>
      </sheetData>
      <sheetData sheetId="5195">
        <row r="9">
          <cell r="A9" t="str">
            <v>A</v>
          </cell>
        </row>
      </sheetData>
      <sheetData sheetId="5196">
        <row r="9">
          <cell r="A9" t="str">
            <v>A</v>
          </cell>
        </row>
      </sheetData>
      <sheetData sheetId="5197">
        <row r="9">
          <cell r="A9" t="str">
            <v>A</v>
          </cell>
        </row>
      </sheetData>
      <sheetData sheetId="5198">
        <row r="9">
          <cell r="A9" t="str">
            <v>A</v>
          </cell>
        </row>
      </sheetData>
      <sheetData sheetId="5199">
        <row r="9">
          <cell r="A9" t="str">
            <v>A</v>
          </cell>
        </row>
      </sheetData>
      <sheetData sheetId="5200">
        <row r="9">
          <cell r="A9" t="str">
            <v>A</v>
          </cell>
        </row>
      </sheetData>
      <sheetData sheetId="5201">
        <row r="9">
          <cell r="A9" t="str">
            <v>A</v>
          </cell>
        </row>
      </sheetData>
      <sheetData sheetId="5202">
        <row r="9">
          <cell r="A9" t="str">
            <v>A</v>
          </cell>
        </row>
      </sheetData>
      <sheetData sheetId="5203">
        <row r="9">
          <cell r="A9" t="str">
            <v>A</v>
          </cell>
        </row>
      </sheetData>
      <sheetData sheetId="5204">
        <row r="9">
          <cell r="A9" t="str">
            <v>A</v>
          </cell>
        </row>
      </sheetData>
      <sheetData sheetId="5205">
        <row r="9">
          <cell r="A9" t="str">
            <v>A</v>
          </cell>
        </row>
      </sheetData>
      <sheetData sheetId="5206">
        <row r="9">
          <cell r="A9" t="str">
            <v>A</v>
          </cell>
        </row>
      </sheetData>
      <sheetData sheetId="5207">
        <row r="9">
          <cell r="A9" t="str">
            <v>A</v>
          </cell>
        </row>
      </sheetData>
      <sheetData sheetId="5208">
        <row r="9">
          <cell r="A9" t="str">
            <v>A</v>
          </cell>
        </row>
      </sheetData>
      <sheetData sheetId="5209">
        <row r="9">
          <cell r="A9" t="str">
            <v>A</v>
          </cell>
        </row>
      </sheetData>
      <sheetData sheetId="5210">
        <row r="9">
          <cell r="A9" t="str">
            <v>A</v>
          </cell>
        </row>
      </sheetData>
      <sheetData sheetId="5211">
        <row r="9">
          <cell r="A9" t="str">
            <v>A</v>
          </cell>
        </row>
      </sheetData>
      <sheetData sheetId="5212">
        <row r="9">
          <cell r="A9" t="str">
            <v>A</v>
          </cell>
        </row>
      </sheetData>
      <sheetData sheetId="5213">
        <row r="9">
          <cell r="A9" t="str">
            <v>A</v>
          </cell>
        </row>
      </sheetData>
      <sheetData sheetId="5214">
        <row r="9">
          <cell r="A9" t="str">
            <v>A</v>
          </cell>
        </row>
      </sheetData>
      <sheetData sheetId="5215">
        <row r="9">
          <cell r="A9" t="str">
            <v>A</v>
          </cell>
        </row>
      </sheetData>
      <sheetData sheetId="5216">
        <row r="9">
          <cell r="A9" t="str">
            <v>A</v>
          </cell>
        </row>
      </sheetData>
      <sheetData sheetId="5217">
        <row r="9">
          <cell r="A9" t="str">
            <v>A</v>
          </cell>
        </row>
      </sheetData>
      <sheetData sheetId="5218">
        <row r="9">
          <cell r="A9" t="str">
            <v>A</v>
          </cell>
        </row>
      </sheetData>
      <sheetData sheetId="5219">
        <row r="9">
          <cell r="A9" t="str">
            <v>A</v>
          </cell>
        </row>
      </sheetData>
      <sheetData sheetId="5220">
        <row r="9">
          <cell r="A9" t="str">
            <v>A</v>
          </cell>
        </row>
      </sheetData>
      <sheetData sheetId="5221">
        <row r="9">
          <cell r="A9" t="str">
            <v>A</v>
          </cell>
        </row>
      </sheetData>
      <sheetData sheetId="5222">
        <row r="9">
          <cell r="A9" t="str">
            <v>A</v>
          </cell>
        </row>
      </sheetData>
      <sheetData sheetId="5223">
        <row r="9">
          <cell r="A9" t="str">
            <v>A</v>
          </cell>
        </row>
      </sheetData>
      <sheetData sheetId="5224">
        <row r="9">
          <cell r="A9" t="str">
            <v>A</v>
          </cell>
        </row>
      </sheetData>
      <sheetData sheetId="5225">
        <row r="9">
          <cell r="A9" t="str">
            <v>A</v>
          </cell>
        </row>
      </sheetData>
      <sheetData sheetId="5226">
        <row r="9">
          <cell r="A9" t="str">
            <v>A</v>
          </cell>
        </row>
      </sheetData>
      <sheetData sheetId="5227">
        <row r="9">
          <cell r="A9" t="str">
            <v>A</v>
          </cell>
        </row>
      </sheetData>
      <sheetData sheetId="5228">
        <row r="9">
          <cell r="A9" t="str">
            <v>A</v>
          </cell>
        </row>
      </sheetData>
      <sheetData sheetId="5229">
        <row r="9">
          <cell r="A9" t="str">
            <v>A</v>
          </cell>
        </row>
      </sheetData>
      <sheetData sheetId="5230">
        <row r="9">
          <cell r="A9" t="str">
            <v>A</v>
          </cell>
        </row>
      </sheetData>
      <sheetData sheetId="5231">
        <row r="9">
          <cell r="A9" t="str">
            <v>A</v>
          </cell>
        </row>
      </sheetData>
      <sheetData sheetId="5232">
        <row r="9">
          <cell r="A9" t="str">
            <v>A</v>
          </cell>
        </row>
      </sheetData>
      <sheetData sheetId="5233">
        <row r="9">
          <cell r="A9" t="str">
            <v>A</v>
          </cell>
        </row>
      </sheetData>
      <sheetData sheetId="5234">
        <row r="9">
          <cell r="A9" t="str">
            <v>A</v>
          </cell>
        </row>
      </sheetData>
      <sheetData sheetId="5235">
        <row r="9">
          <cell r="A9" t="str">
            <v>A</v>
          </cell>
        </row>
      </sheetData>
      <sheetData sheetId="5236">
        <row r="9">
          <cell r="A9" t="str">
            <v>A</v>
          </cell>
        </row>
      </sheetData>
      <sheetData sheetId="5237">
        <row r="9">
          <cell r="A9" t="str">
            <v>A</v>
          </cell>
        </row>
      </sheetData>
      <sheetData sheetId="5238">
        <row r="9">
          <cell r="A9" t="str">
            <v>A</v>
          </cell>
        </row>
      </sheetData>
      <sheetData sheetId="5239">
        <row r="9">
          <cell r="A9" t="str">
            <v>A</v>
          </cell>
        </row>
      </sheetData>
      <sheetData sheetId="5240">
        <row r="9">
          <cell r="A9" t="str">
            <v>A</v>
          </cell>
        </row>
      </sheetData>
      <sheetData sheetId="5241">
        <row r="9">
          <cell r="A9" t="str">
            <v>A</v>
          </cell>
        </row>
      </sheetData>
      <sheetData sheetId="5242">
        <row r="9">
          <cell r="A9" t="str">
            <v>A</v>
          </cell>
        </row>
      </sheetData>
      <sheetData sheetId="5243">
        <row r="9">
          <cell r="A9" t="str">
            <v>A</v>
          </cell>
        </row>
      </sheetData>
      <sheetData sheetId="5244">
        <row r="9">
          <cell r="A9" t="str">
            <v>A</v>
          </cell>
        </row>
      </sheetData>
      <sheetData sheetId="5245">
        <row r="9">
          <cell r="A9" t="str">
            <v>A</v>
          </cell>
        </row>
      </sheetData>
      <sheetData sheetId="5246">
        <row r="9">
          <cell r="A9" t="str">
            <v>A</v>
          </cell>
        </row>
      </sheetData>
      <sheetData sheetId="5247">
        <row r="9">
          <cell r="A9" t="str">
            <v>A</v>
          </cell>
        </row>
      </sheetData>
      <sheetData sheetId="5248">
        <row r="9">
          <cell r="A9" t="str">
            <v>A</v>
          </cell>
        </row>
      </sheetData>
      <sheetData sheetId="5249">
        <row r="9">
          <cell r="A9" t="str">
            <v>A</v>
          </cell>
        </row>
      </sheetData>
      <sheetData sheetId="5250">
        <row r="9">
          <cell r="A9" t="str">
            <v>A</v>
          </cell>
        </row>
      </sheetData>
      <sheetData sheetId="5251">
        <row r="9">
          <cell r="A9" t="str">
            <v>A</v>
          </cell>
        </row>
      </sheetData>
      <sheetData sheetId="5252">
        <row r="9">
          <cell r="A9" t="str">
            <v>A</v>
          </cell>
        </row>
      </sheetData>
      <sheetData sheetId="5253">
        <row r="9">
          <cell r="A9" t="str">
            <v>A</v>
          </cell>
        </row>
      </sheetData>
      <sheetData sheetId="5254">
        <row r="9">
          <cell r="A9" t="str">
            <v>A</v>
          </cell>
        </row>
      </sheetData>
      <sheetData sheetId="5255">
        <row r="9">
          <cell r="A9" t="str">
            <v>A</v>
          </cell>
        </row>
      </sheetData>
      <sheetData sheetId="5256">
        <row r="9">
          <cell r="A9" t="str">
            <v>A</v>
          </cell>
        </row>
      </sheetData>
      <sheetData sheetId="5257">
        <row r="9">
          <cell r="A9" t="str">
            <v>A</v>
          </cell>
        </row>
      </sheetData>
      <sheetData sheetId="5258">
        <row r="9">
          <cell r="A9" t="str">
            <v>A</v>
          </cell>
        </row>
      </sheetData>
      <sheetData sheetId="5259">
        <row r="9">
          <cell r="A9" t="str">
            <v>A</v>
          </cell>
        </row>
      </sheetData>
      <sheetData sheetId="5260">
        <row r="9">
          <cell r="A9" t="str">
            <v>A</v>
          </cell>
        </row>
      </sheetData>
      <sheetData sheetId="5261">
        <row r="9">
          <cell r="A9" t="str">
            <v>A</v>
          </cell>
        </row>
      </sheetData>
      <sheetData sheetId="5262">
        <row r="9">
          <cell r="A9" t="str">
            <v>A</v>
          </cell>
        </row>
      </sheetData>
      <sheetData sheetId="5263">
        <row r="9">
          <cell r="A9" t="str">
            <v>A</v>
          </cell>
        </row>
      </sheetData>
      <sheetData sheetId="5264">
        <row r="9">
          <cell r="A9" t="str">
            <v>A</v>
          </cell>
        </row>
      </sheetData>
      <sheetData sheetId="5265">
        <row r="9">
          <cell r="A9" t="str">
            <v>A</v>
          </cell>
        </row>
      </sheetData>
      <sheetData sheetId="5266">
        <row r="9">
          <cell r="A9" t="str">
            <v>A</v>
          </cell>
        </row>
      </sheetData>
      <sheetData sheetId="5267">
        <row r="9">
          <cell r="A9" t="str">
            <v>A</v>
          </cell>
        </row>
      </sheetData>
      <sheetData sheetId="5268">
        <row r="9">
          <cell r="A9" t="str">
            <v>A</v>
          </cell>
        </row>
      </sheetData>
      <sheetData sheetId="5269">
        <row r="9">
          <cell r="A9" t="str">
            <v>A</v>
          </cell>
        </row>
      </sheetData>
      <sheetData sheetId="5270">
        <row r="9">
          <cell r="A9" t="str">
            <v>A</v>
          </cell>
        </row>
      </sheetData>
      <sheetData sheetId="5271">
        <row r="9">
          <cell r="A9" t="str">
            <v>A</v>
          </cell>
        </row>
      </sheetData>
      <sheetData sheetId="5272">
        <row r="9">
          <cell r="A9" t="str">
            <v>A</v>
          </cell>
        </row>
      </sheetData>
      <sheetData sheetId="5273">
        <row r="9">
          <cell r="A9" t="str">
            <v>A</v>
          </cell>
        </row>
      </sheetData>
      <sheetData sheetId="5274">
        <row r="9">
          <cell r="A9" t="str">
            <v>A</v>
          </cell>
        </row>
      </sheetData>
      <sheetData sheetId="5275">
        <row r="9">
          <cell r="A9" t="str">
            <v>A</v>
          </cell>
        </row>
      </sheetData>
      <sheetData sheetId="5276">
        <row r="9">
          <cell r="A9" t="str">
            <v>A</v>
          </cell>
        </row>
      </sheetData>
      <sheetData sheetId="5277">
        <row r="9">
          <cell r="A9" t="str">
            <v>A</v>
          </cell>
        </row>
      </sheetData>
      <sheetData sheetId="5278">
        <row r="9">
          <cell r="A9" t="str">
            <v>A</v>
          </cell>
        </row>
      </sheetData>
      <sheetData sheetId="5279">
        <row r="9">
          <cell r="A9" t="str">
            <v>A</v>
          </cell>
        </row>
      </sheetData>
      <sheetData sheetId="5280">
        <row r="9">
          <cell r="A9" t="str">
            <v>A</v>
          </cell>
        </row>
      </sheetData>
      <sheetData sheetId="5281">
        <row r="9">
          <cell r="A9" t="str">
            <v>A</v>
          </cell>
        </row>
      </sheetData>
      <sheetData sheetId="5282">
        <row r="9">
          <cell r="A9" t="str">
            <v>A</v>
          </cell>
        </row>
      </sheetData>
      <sheetData sheetId="5283">
        <row r="9">
          <cell r="A9" t="str">
            <v>A</v>
          </cell>
        </row>
      </sheetData>
      <sheetData sheetId="5284">
        <row r="9">
          <cell r="A9" t="str">
            <v>A</v>
          </cell>
        </row>
      </sheetData>
      <sheetData sheetId="5285">
        <row r="9">
          <cell r="A9" t="str">
            <v>A</v>
          </cell>
        </row>
      </sheetData>
      <sheetData sheetId="5286">
        <row r="9">
          <cell r="A9" t="str">
            <v>A</v>
          </cell>
        </row>
      </sheetData>
      <sheetData sheetId="5287">
        <row r="9">
          <cell r="A9" t="str">
            <v>A</v>
          </cell>
        </row>
      </sheetData>
      <sheetData sheetId="5288">
        <row r="9">
          <cell r="A9" t="str">
            <v>A</v>
          </cell>
        </row>
      </sheetData>
      <sheetData sheetId="5289">
        <row r="9">
          <cell r="A9" t="str">
            <v>A</v>
          </cell>
        </row>
      </sheetData>
      <sheetData sheetId="5290">
        <row r="9">
          <cell r="A9" t="str">
            <v>A</v>
          </cell>
        </row>
      </sheetData>
      <sheetData sheetId="5291">
        <row r="9">
          <cell r="A9" t="str">
            <v>A</v>
          </cell>
        </row>
      </sheetData>
      <sheetData sheetId="5292">
        <row r="9">
          <cell r="A9" t="str">
            <v>A</v>
          </cell>
        </row>
      </sheetData>
      <sheetData sheetId="5293">
        <row r="9">
          <cell r="A9" t="str">
            <v>A</v>
          </cell>
        </row>
      </sheetData>
      <sheetData sheetId="5294">
        <row r="9">
          <cell r="A9" t="str">
            <v>A</v>
          </cell>
        </row>
      </sheetData>
      <sheetData sheetId="5295">
        <row r="9">
          <cell r="A9" t="str">
            <v>A</v>
          </cell>
        </row>
      </sheetData>
      <sheetData sheetId="5296">
        <row r="9">
          <cell r="A9" t="str">
            <v>A</v>
          </cell>
        </row>
      </sheetData>
      <sheetData sheetId="5297">
        <row r="9">
          <cell r="A9" t="str">
            <v>A</v>
          </cell>
        </row>
      </sheetData>
      <sheetData sheetId="5298">
        <row r="9">
          <cell r="A9" t="str">
            <v>A</v>
          </cell>
        </row>
      </sheetData>
      <sheetData sheetId="5299">
        <row r="9">
          <cell r="A9" t="str">
            <v>A</v>
          </cell>
        </row>
      </sheetData>
      <sheetData sheetId="5300">
        <row r="9">
          <cell r="A9" t="str">
            <v>A</v>
          </cell>
        </row>
      </sheetData>
      <sheetData sheetId="5301">
        <row r="9">
          <cell r="A9" t="str">
            <v>A</v>
          </cell>
        </row>
      </sheetData>
      <sheetData sheetId="5302">
        <row r="9">
          <cell r="A9" t="str">
            <v>A</v>
          </cell>
        </row>
      </sheetData>
      <sheetData sheetId="5303">
        <row r="9">
          <cell r="A9" t="str">
            <v>A</v>
          </cell>
        </row>
      </sheetData>
      <sheetData sheetId="5304">
        <row r="9">
          <cell r="A9" t="str">
            <v>A</v>
          </cell>
        </row>
      </sheetData>
      <sheetData sheetId="5305">
        <row r="9">
          <cell r="A9" t="str">
            <v>A</v>
          </cell>
        </row>
      </sheetData>
      <sheetData sheetId="5306">
        <row r="9">
          <cell r="A9" t="str">
            <v>A</v>
          </cell>
        </row>
      </sheetData>
      <sheetData sheetId="5307">
        <row r="9">
          <cell r="A9" t="str">
            <v>A</v>
          </cell>
        </row>
      </sheetData>
      <sheetData sheetId="5308">
        <row r="9">
          <cell r="A9" t="str">
            <v>A</v>
          </cell>
        </row>
      </sheetData>
      <sheetData sheetId="5309">
        <row r="9">
          <cell r="A9" t="str">
            <v>A</v>
          </cell>
        </row>
      </sheetData>
      <sheetData sheetId="5310">
        <row r="9">
          <cell r="A9" t="str">
            <v>A</v>
          </cell>
        </row>
      </sheetData>
      <sheetData sheetId="5311">
        <row r="9">
          <cell r="A9" t="str">
            <v>A</v>
          </cell>
        </row>
      </sheetData>
      <sheetData sheetId="5312">
        <row r="9">
          <cell r="A9" t="str">
            <v>A</v>
          </cell>
        </row>
      </sheetData>
      <sheetData sheetId="5313">
        <row r="9">
          <cell r="A9" t="str">
            <v>A</v>
          </cell>
        </row>
      </sheetData>
      <sheetData sheetId="5314">
        <row r="9">
          <cell r="A9" t="str">
            <v>A</v>
          </cell>
        </row>
      </sheetData>
      <sheetData sheetId="5315">
        <row r="9">
          <cell r="A9" t="str">
            <v>A</v>
          </cell>
        </row>
      </sheetData>
      <sheetData sheetId="5316">
        <row r="9">
          <cell r="A9" t="str">
            <v>A</v>
          </cell>
        </row>
      </sheetData>
      <sheetData sheetId="5317">
        <row r="9">
          <cell r="A9" t="str">
            <v>A</v>
          </cell>
        </row>
      </sheetData>
      <sheetData sheetId="5318">
        <row r="9">
          <cell r="A9" t="str">
            <v>A</v>
          </cell>
        </row>
      </sheetData>
      <sheetData sheetId="5319">
        <row r="9">
          <cell r="A9" t="str">
            <v>A</v>
          </cell>
        </row>
      </sheetData>
      <sheetData sheetId="5320">
        <row r="9">
          <cell r="A9" t="str">
            <v>A</v>
          </cell>
        </row>
      </sheetData>
      <sheetData sheetId="5321">
        <row r="9">
          <cell r="A9" t="str">
            <v>A</v>
          </cell>
        </row>
      </sheetData>
      <sheetData sheetId="5322">
        <row r="9">
          <cell r="A9" t="str">
            <v>A</v>
          </cell>
        </row>
      </sheetData>
      <sheetData sheetId="5323">
        <row r="9">
          <cell r="A9" t="str">
            <v>A</v>
          </cell>
        </row>
      </sheetData>
      <sheetData sheetId="5324">
        <row r="9">
          <cell r="A9" t="str">
            <v>A</v>
          </cell>
        </row>
      </sheetData>
      <sheetData sheetId="5325">
        <row r="9">
          <cell r="A9" t="str">
            <v>A</v>
          </cell>
        </row>
      </sheetData>
      <sheetData sheetId="5326">
        <row r="9">
          <cell r="A9" t="str">
            <v>A</v>
          </cell>
        </row>
      </sheetData>
      <sheetData sheetId="5327">
        <row r="9">
          <cell r="A9" t="str">
            <v>A</v>
          </cell>
        </row>
      </sheetData>
      <sheetData sheetId="5328">
        <row r="9">
          <cell r="A9" t="str">
            <v>A</v>
          </cell>
        </row>
      </sheetData>
      <sheetData sheetId="5329">
        <row r="9">
          <cell r="A9" t="str">
            <v>A</v>
          </cell>
        </row>
      </sheetData>
      <sheetData sheetId="5330">
        <row r="9">
          <cell r="A9" t="str">
            <v>A</v>
          </cell>
        </row>
      </sheetData>
      <sheetData sheetId="5331">
        <row r="9">
          <cell r="A9" t="str">
            <v>A</v>
          </cell>
        </row>
      </sheetData>
      <sheetData sheetId="5332">
        <row r="9">
          <cell r="A9" t="str">
            <v>A</v>
          </cell>
        </row>
      </sheetData>
      <sheetData sheetId="5333">
        <row r="9">
          <cell r="A9" t="str">
            <v>A</v>
          </cell>
        </row>
      </sheetData>
      <sheetData sheetId="5334">
        <row r="9">
          <cell r="A9" t="str">
            <v>A</v>
          </cell>
        </row>
      </sheetData>
      <sheetData sheetId="5335">
        <row r="9">
          <cell r="A9" t="str">
            <v>A</v>
          </cell>
        </row>
      </sheetData>
      <sheetData sheetId="5336">
        <row r="9">
          <cell r="A9" t="str">
            <v>A</v>
          </cell>
        </row>
      </sheetData>
      <sheetData sheetId="5337">
        <row r="9">
          <cell r="A9" t="str">
            <v>A</v>
          </cell>
        </row>
      </sheetData>
      <sheetData sheetId="5338">
        <row r="9">
          <cell r="A9" t="str">
            <v>A</v>
          </cell>
        </row>
      </sheetData>
      <sheetData sheetId="5339">
        <row r="9">
          <cell r="A9" t="str">
            <v>A</v>
          </cell>
        </row>
      </sheetData>
      <sheetData sheetId="5340">
        <row r="9">
          <cell r="A9" t="str">
            <v>A</v>
          </cell>
        </row>
      </sheetData>
      <sheetData sheetId="5341">
        <row r="9">
          <cell r="A9" t="str">
            <v>A</v>
          </cell>
        </row>
      </sheetData>
      <sheetData sheetId="5342">
        <row r="9">
          <cell r="A9" t="str">
            <v>A</v>
          </cell>
        </row>
      </sheetData>
      <sheetData sheetId="5343">
        <row r="9">
          <cell r="A9" t="str">
            <v>A</v>
          </cell>
        </row>
      </sheetData>
      <sheetData sheetId="5344">
        <row r="9">
          <cell r="A9" t="str">
            <v>A</v>
          </cell>
        </row>
      </sheetData>
      <sheetData sheetId="5345">
        <row r="9">
          <cell r="A9" t="str">
            <v>A</v>
          </cell>
        </row>
      </sheetData>
      <sheetData sheetId="5346">
        <row r="9">
          <cell r="A9" t="str">
            <v>A</v>
          </cell>
        </row>
      </sheetData>
      <sheetData sheetId="5347">
        <row r="9">
          <cell r="A9" t="str">
            <v>A</v>
          </cell>
        </row>
      </sheetData>
      <sheetData sheetId="5348">
        <row r="9">
          <cell r="A9" t="str">
            <v>A</v>
          </cell>
        </row>
      </sheetData>
      <sheetData sheetId="5349">
        <row r="9">
          <cell r="A9" t="str">
            <v>A</v>
          </cell>
        </row>
      </sheetData>
      <sheetData sheetId="5350">
        <row r="9">
          <cell r="A9" t="str">
            <v>A</v>
          </cell>
        </row>
      </sheetData>
      <sheetData sheetId="5351">
        <row r="9">
          <cell r="A9" t="str">
            <v>A</v>
          </cell>
        </row>
      </sheetData>
      <sheetData sheetId="5352">
        <row r="9">
          <cell r="A9" t="str">
            <v>A</v>
          </cell>
        </row>
      </sheetData>
      <sheetData sheetId="5353">
        <row r="9">
          <cell r="A9" t="str">
            <v>A</v>
          </cell>
        </row>
      </sheetData>
      <sheetData sheetId="5354">
        <row r="9">
          <cell r="A9" t="str">
            <v>A</v>
          </cell>
        </row>
      </sheetData>
      <sheetData sheetId="5355">
        <row r="9">
          <cell r="A9" t="str">
            <v>A</v>
          </cell>
        </row>
      </sheetData>
      <sheetData sheetId="5356">
        <row r="9">
          <cell r="A9" t="str">
            <v>A</v>
          </cell>
        </row>
      </sheetData>
      <sheetData sheetId="5357">
        <row r="9">
          <cell r="A9" t="str">
            <v>A</v>
          </cell>
        </row>
      </sheetData>
      <sheetData sheetId="5358">
        <row r="9">
          <cell r="A9" t="str">
            <v>A</v>
          </cell>
        </row>
      </sheetData>
      <sheetData sheetId="5359">
        <row r="9">
          <cell r="A9" t="str">
            <v>A</v>
          </cell>
        </row>
      </sheetData>
      <sheetData sheetId="5360">
        <row r="9">
          <cell r="A9" t="str">
            <v>A</v>
          </cell>
        </row>
      </sheetData>
      <sheetData sheetId="5361">
        <row r="9">
          <cell r="A9" t="str">
            <v>A</v>
          </cell>
        </row>
      </sheetData>
      <sheetData sheetId="5362">
        <row r="9">
          <cell r="A9" t="str">
            <v>A</v>
          </cell>
        </row>
      </sheetData>
      <sheetData sheetId="5363">
        <row r="9">
          <cell r="A9" t="str">
            <v>A</v>
          </cell>
        </row>
      </sheetData>
      <sheetData sheetId="5364">
        <row r="9">
          <cell r="A9" t="str">
            <v>A</v>
          </cell>
        </row>
      </sheetData>
      <sheetData sheetId="5365">
        <row r="9">
          <cell r="A9" t="str">
            <v>A</v>
          </cell>
        </row>
      </sheetData>
      <sheetData sheetId="5366">
        <row r="9">
          <cell r="A9" t="str">
            <v>A</v>
          </cell>
        </row>
      </sheetData>
      <sheetData sheetId="5367">
        <row r="9">
          <cell r="A9" t="str">
            <v>A</v>
          </cell>
        </row>
      </sheetData>
      <sheetData sheetId="5368">
        <row r="9">
          <cell r="A9" t="str">
            <v>A</v>
          </cell>
        </row>
      </sheetData>
      <sheetData sheetId="5369">
        <row r="9">
          <cell r="A9" t="str">
            <v>A</v>
          </cell>
        </row>
      </sheetData>
      <sheetData sheetId="5370">
        <row r="9">
          <cell r="A9" t="str">
            <v>A</v>
          </cell>
        </row>
      </sheetData>
      <sheetData sheetId="5371">
        <row r="9">
          <cell r="A9" t="str">
            <v>A</v>
          </cell>
        </row>
      </sheetData>
      <sheetData sheetId="5372">
        <row r="9">
          <cell r="A9" t="str">
            <v>A</v>
          </cell>
        </row>
      </sheetData>
      <sheetData sheetId="5373">
        <row r="9">
          <cell r="A9" t="str">
            <v>A</v>
          </cell>
        </row>
      </sheetData>
      <sheetData sheetId="5374">
        <row r="9">
          <cell r="A9" t="str">
            <v>A</v>
          </cell>
        </row>
      </sheetData>
      <sheetData sheetId="5375">
        <row r="9">
          <cell r="A9" t="str">
            <v>A</v>
          </cell>
        </row>
      </sheetData>
      <sheetData sheetId="5376">
        <row r="9">
          <cell r="A9" t="str">
            <v>A</v>
          </cell>
        </row>
      </sheetData>
      <sheetData sheetId="5377">
        <row r="9">
          <cell r="A9" t="str">
            <v>A</v>
          </cell>
        </row>
      </sheetData>
      <sheetData sheetId="5378">
        <row r="9">
          <cell r="A9" t="str">
            <v>A</v>
          </cell>
        </row>
      </sheetData>
      <sheetData sheetId="5379">
        <row r="9">
          <cell r="A9" t="str">
            <v>A</v>
          </cell>
        </row>
      </sheetData>
      <sheetData sheetId="5380">
        <row r="9">
          <cell r="A9" t="str">
            <v>A</v>
          </cell>
        </row>
      </sheetData>
      <sheetData sheetId="5381">
        <row r="9">
          <cell r="A9" t="str">
            <v>A</v>
          </cell>
        </row>
      </sheetData>
      <sheetData sheetId="5382">
        <row r="9">
          <cell r="A9" t="str">
            <v>A</v>
          </cell>
        </row>
      </sheetData>
      <sheetData sheetId="5383">
        <row r="9">
          <cell r="A9" t="str">
            <v>A</v>
          </cell>
        </row>
      </sheetData>
      <sheetData sheetId="5384">
        <row r="9">
          <cell r="A9" t="str">
            <v>A</v>
          </cell>
        </row>
      </sheetData>
      <sheetData sheetId="5385">
        <row r="9">
          <cell r="A9" t="str">
            <v>A</v>
          </cell>
        </row>
      </sheetData>
      <sheetData sheetId="5386">
        <row r="9">
          <cell r="A9" t="str">
            <v>A</v>
          </cell>
        </row>
      </sheetData>
      <sheetData sheetId="5387">
        <row r="9">
          <cell r="A9" t="str">
            <v>A</v>
          </cell>
        </row>
      </sheetData>
      <sheetData sheetId="5388">
        <row r="9">
          <cell r="A9" t="str">
            <v>A</v>
          </cell>
        </row>
      </sheetData>
      <sheetData sheetId="5389">
        <row r="9">
          <cell r="A9" t="str">
            <v>A</v>
          </cell>
        </row>
      </sheetData>
      <sheetData sheetId="5390">
        <row r="9">
          <cell r="A9" t="str">
            <v>A</v>
          </cell>
        </row>
      </sheetData>
      <sheetData sheetId="5391">
        <row r="9">
          <cell r="A9" t="str">
            <v>A</v>
          </cell>
        </row>
      </sheetData>
      <sheetData sheetId="5392">
        <row r="9">
          <cell r="A9" t="str">
            <v>A</v>
          </cell>
        </row>
      </sheetData>
      <sheetData sheetId="5393">
        <row r="9">
          <cell r="A9" t="str">
            <v>A</v>
          </cell>
        </row>
      </sheetData>
      <sheetData sheetId="5394">
        <row r="9">
          <cell r="A9" t="str">
            <v>A</v>
          </cell>
        </row>
      </sheetData>
      <sheetData sheetId="5395">
        <row r="9">
          <cell r="A9" t="str">
            <v>A</v>
          </cell>
        </row>
      </sheetData>
      <sheetData sheetId="5396">
        <row r="9">
          <cell r="A9" t="str">
            <v>A</v>
          </cell>
        </row>
      </sheetData>
      <sheetData sheetId="5397">
        <row r="9">
          <cell r="A9" t="str">
            <v>A</v>
          </cell>
        </row>
      </sheetData>
      <sheetData sheetId="5398">
        <row r="9">
          <cell r="A9" t="str">
            <v>A</v>
          </cell>
        </row>
      </sheetData>
      <sheetData sheetId="5399">
        <row r="9">
          <cell r="A9" t="str">
            <v>A</v>
          </cell>
        </row>
      </sheetData>
      <sheetData sheetId="5400">
        <row r="9">
          <cell r="A9" t="str">
            <v>A</v>
          </cell>
        </row>
      </sheetData>
      <sheetData sheetId="5401">
        <row r="9">
          <cell r="A9" t="str">
            <v>A</v>
          </cell>
        </row>
      </sheetData>
      <sheetData sheetId="5402">
        <row r="9">
          <cell r="A9" t="str">
            <v>A</v>
          </cell>
        </row>
      </sheetData>
      <sheetData sheetId="5403">
        <row r="9">
          <cell r="A9" t="str">
            <v>A</v>
          </cell>
        </row>
      </sheetData>
      <sheetData sheetId="5404">
        <row r="9">
          <cell r="A9" t="str">
            <v>A</v>
          </cell>
        </row>
      </sheetData>
      <sheetData sheetId="5405">
        <row r="9">
          <cell r="A9" t="str">
            <v>A</v>
          </cell>
        </row>
      </sheetData>
      <sheetData sheetId="5406">
        <row r="9">
          <cell r="A9" t="str">
            <v>A</v>
          </cell>
        </row>
      </sheetData>
      <sheetData sheetId="5407">
        <row r="9">
          <cell r="A9" t="str">
            <v>A</v>
          </cell>
        </row>
      </sheetData>
      <sheetData sheetId="5408">
        <row r="9">
          <cell r="A9" t="str">
            <v>A</v>
          </cell>
        </row>
      </sheetData>
      <sheetData sheetId="5409">
        <row r="9">
          <cell r="A9" t="str">
            <v>A</v>
          </cell>
        </row>
      </sheetData>
      <sheetData sheetId="5410">
        <row r="9">
          <cell r="A9" t="str">
            <v>A</v>
          </cell>
        </row>
      </sheetData>
      <sheetData sheetId="5411">
        <row r="9">
          <cell r="A9" t="str">
            <v>A</v>
          </cell>
        </row>
      </sheetData>
      <sheetData sheetId="5412">
        <row r="9">
          <cell r="A9" t="str">
            <v>A</v>
          </cell>
        </row>
      </sheetData>
      <sheetData sheetId="5413">
        <row r="9">
          <cell r="A9" t="str">
            <v>A</v>
          </cell>
        </row>
      </sheetData>
      <sheetData sheetId="5414">
        <row r="9">
          <cell r="A9" t="str">
            <v>A</v>
          </cell>
        </row>
      </sheetData>
      <sheetData sheetId="5415">
        <row r="9">
          <cell r="A9" t="str">
            <v>A</v>
          </cell>
        </row>
      </sheetData>
      <sheetData sheetId="5416">
        <row r="9">
          <cell r="A9" t="str">
            <v>A</v>
          </cell>
        </row>
      </sheetData>
      <sheetData sheetId="5417">
        <row r="9">
          <cell r="A9" t="str">
            <v>A</v>
          </cell>
        </row>
      </sheetData>
      <sheetData sheetId="5418">
        <row r="9">
          <cell r="A9" t="str">
            <v>A</v>
          </cell>
        </row>
      </sheetData>
      <sheetData sheetId="5419">
        <row r="9">
          <cell r="A9" t="str">
            <v>A</v>
          </cell>
        </row>
      </sheetData>
      <sheetData sheetId="5420">
        <row r="9">
          <cell r="A9" t="str">
            <v>A</v>
          </cell>
        </row>
      </sheetData>
      <sheetData sheetId="5421">
        <row r="9">
          <cell r="A9" t="str">
            <v>A</v>
          </cell>
        </row>
      </sheetData>
      <sheetData sheetId="5422">
        <row r="9">
          <cell r="A9" t="str">
            <v>A</v>
          </cell>
        </row>
      </sheetData>
      <sheetData sheetId="5423">
        <row r="9">
          <cell r="A9" t="str">
            <v>A</v>
          </cell>
        </row>
      </sheetData>
      <sheetData sheetId="5424">
        <row r="9">
          <cell r="A9" t="str">
            <v>A</v>
          </cell>
        </row>
      </sheetData>
      <sheetData sheetId="5425">
        <row r="9">
          <cell r="A9" t="str">
            <v>A</v>
          </cell>
        </row>
      </sheetData>
      <sheetData sheetId="5426">
        <row r="9">
          <cell r="A9" t="str">
            <v>A</v>
          </cell>
        </row>
      </sheetData>
      <sheetData sheetId="5427">
        <row r="9">
          <cell r="A9" t="str">
            <v>A</v>
          </cell>
        </row>
      </sheetData>
      <sheetData sheetId="5428">
        <row r="9">
          <cell r="A9" t="str">
            <v>A</v>
          </cell>
        </row>
      </sheetData>
      <sheetData sheetId="5429">
        <row r="9">
          <cell r="A9" t="str">
            <v>A</v>
          </cell>
        </row>
      </sheetData>
      <sheetData sheetId="5430">
        <row r="9">
          <cell r="A9" t="str">
            <v>A</v>
          </cell>
        </row>
      </sheetData>
      <sheetData sheetId="5431">
        <row r="9">
          <cell r="A9" t="str">
            <v>A</v>
          </cell>
        </row>
      </sheetData>
      <sheetData sheetId="5432">
        <row r="9">
          <cell r="A9" t="str">
            <v>A</v>
          </cell>
        </row>
      </sheetData>
      <sheetData sheetId="5433">
        <row r="9">
          <cell r="A9" t="str">
            <v>A</v>
          </cell>
        </row>
      </sheetData>
      <sheetData sheetId="5434">
        <row r="9">
          <cell r="A9" t="str">
            <v>A</v>
          </cell>
        </row>
      </sheetData>
      <sheetData sheetId="5435">
        <row r="9">
          <cell r="A9" t="str">
            <v>A</v>
          </cell>
        </row>
      </sheetData>
      <sheetData sheetId="5436">
        <row r="9">
          <cell r="A9" t="str">
            <v>A</v>
          </cell>
        </row>
      </sheetData>
      <sheetData sheetId="5437">
        <row r="9">
          <cell r="A9" t="str">
            <v>A</v>
          </cell>
        </row>
      </sheetData>
      <sheetData sheetId="5438">
        <row r="9">
          <cell r="A9" t="str">
            <v>A</v>
          </cell>
        </row>
      </sheetData>
      <sheetData sheetId="5439">
        <row r="9">
          <cell r="A9" t="str">
            <v>A</v>
          </cell>
        </row>
      </sheetData>
      <sheetData sheetId="5440">
        <row r="9">
          <cell r="A9" t="str">
            <v>A</v>
          </cell>
        </row>
      </sheetData>
      <sheetData sheetId="5441">
        <row r="9">
          <cell r="A9" t="str">
            <v>A</v>
          </cell>
        </row>
      </sheetData>
      <sheetData sheetId="5442">
        <row r="9">
          <cell r="A9" t="str">
            <v>A</v>
          </cell>
        </row>
      </sheetData>
      <sheetData sheetId="5443">
        <row r="9">
          <cell r="A9" t="str">
            <v>A</v>
          </cell>
        </row>
      </sheetData>
      <sheetData sheetId="5444">
        <row r="9">
          <cell r="A9" t="str">
            <v>A</v>
          </cell>
        </row>
      </sheetData>
      <sheetData sheetId="5445">
        <row r="9">
          <cell r="A9" t="str">
            <v>A</v>
          </cell>
        </row>
      </sheetData>
      <sheetData sheetId="5446">
        <row r="9">
          <cell r="A9" t="str">
            <v>A</v>
          </cell>
        </row>
      </sheetData>
      <sheetData sheetId="5447">
        <row r="9">
          <cell r="A9" t="str">
            <v>A</v>
          </cell>
        </row>
      </sheetData>
      <sheetData sheetId="5448">
        <row r="9">
          <cell r="A9" t="str">
            <v>A</v>
          </cell>
        </row>
      </sheetData>
      <sheetData sheetId="5449">
        <row r="9">
          <cell r="A9" t="str">
            <v>A</v>
          </cell>
        </row>
      </sheetData>
      <sheetData sheetId="5450">
        <row r="9">
          <cell r="A9" t="str">
            <v>A</v>
          </cell>
        </row>
      </sheetData>
      <sheetData sheetId="5451">
        <row r="9">
          <cell r="A9" t="str">
            <v>A</v>
          </cell>
        </row>
      </sheetData>
      <sheetData sheetId="5452">
        <row r="9">
          <cell r="A9" t="str">
            <v>A</v>
          </cell>
        </row>
      </sheetData>
      <sheetData sheetId="5453">
        <row r="9">
          <cell r="A9" t="str">
            <v>A</v>
          </cell>
        </row>
      </sheetData>
      <sheetData sheetId="5454">
        <row r="9">
          <cell r="A9" t="str">
            <v>A</v>
          </cell>
        </row>
      </sheetData>
      <sheetData sheetId="5455">
        <row r="9">
          <cell r="A9" t="str">
            <v>A</v>
          </cell>
        </row>
      </sheetData>
      <sheetData sheetId="5456">
        <row r="9">
          <cell r="A9" t="str">
            <v>A</v>
          </cell>
        </row>
      </sheetData>
      <sheetData sheetId="5457">
        <row r="9">
          <cell r="A9" t="str">
            <v>A</v>
          </cell>
        </row>
      </sheetData>
      <sheetData sheetId="5458">
        <row r="9">
          <cell r="A9" t="str">
            <v>A</v>
          </cell>
        </row>
      </sheetData>
      <sheetData sheetId="5459">
        <row r="9">
          <cell r="A9" t="str">
            <v>A</v>
          </cell>
        </row>
      </sheetData>
      <sheetData sheetId="5460">
        <row r="9">
          <cell r="A9" t="str">
            <v>A</v>
          </cell>
        </row>
      </sheetData>
      <sheetData sheetId="5461">
        <row r="9">
          <cell r="A9" t="str">
            <v>A</v>
          </cell>
        </row>
      </sheetData>
      <sheetData sheetId="5462">
        <row r="9">
          <cell r="A9" t="str">
            <v>A</v>
          </cell>
        </row>
      </sheetData>
      <sheetData sheetId="5463">
        <row r="9">
          <cell r="A9" t="str">
            <v>A</v>
          </cell>
        </row>
      </sheetData>
      <sheetData sheetId="5464">
        <row r="9">
          <cell r="A9" t="str">
            <v>A</v>
          </cell>
        </row>
      </sheetData>
      <sheetData sheetId="5465">
        <row r="9">
          <cell r="A9" t="str">
            <v>A</v>
          </cell>
        </row>
      </sheetData>
      <sheetData sheetId="5466">
        <row r="9">
          <cell r="A9" t="str">
            <v>A</v>
          </cell>
        </row>
      </sheetData>
      <sheetData sheetId="5467">
        <row r="9">
          <cell r="A9" t="str">
            <v>A</v>
          </cell>
        </row>
      </sheetData>
      <sheetData sheetId="5468">
        <row r="9">
          <cell r="A9" t="str">
            <v>A</v>
          </cell>
        </row>
      </sheetData>
      <sheetData sheetId="5469">
        <row r="9">
          <cell r="A9" t="str">
            <v>A</v>
          </cell>
        </row>
      </sheetData>
      <sheetData sheetId="5470">
        <row r="9">
          <cell r="A9" t="str">
            <v>A</v>
          </cell>
        </row>
      </sheetData>
      <sheetData sheetId="5471">
        <row r="9">
          <cell r="A9" t="str">
            <v>A</v>
          </cell>
        </row>
      </sheetData>
      <sheetData sheetId="5472">
        <row r="9">
          <cell r="A9" t="str">
            <v>A</v>
          </cell>
        </row>
      </sheetData>
      <sheetData sheetId="5473">
        <row r="9">
          <cell r="A9" t="str">
            <v>A</v>
          </cell>
        </row>
      </sheetData>
      <sheetData sheetId="5474">
        <row r="9">
          <cell r="A9" t="str">
            <v>A</v>
          </cell>
        </row>
      </sheetData>
      <sheetData sheetId="5475">
        <row r="9">
          <cell r="A9" t="str">
            <v>A</v>
          </cell>
        </row>
      </sheetData>
      <sheetData sheetId="5476">
        <row r="9">
          <cell r="A9" t="str">
            <v>A</v>
          </cell>
        </row>
      </sheetData>
      <sheetData sheetId="5477">
        <row r="9">
          <cell r="A9" t="str">
            <v>A</v>
          </cell>
        </row>
      </sheetData>
      <sheetData sheetId="5478">
        <row r="9">
          <cell r="A9" t="str">
            <v>A</v>
          </cell>
        </row>
      </sheetData>
      <sheetData sheetId="5479">
        <row r="9">
          <cell r="A9" t="str">
            <v>A</v>
          </cell>
        </row>
      </sheetData>
      <sheetData sheetId="5480">
        <row r="9">
          <cell r="A9" t="str">
            <v>A</v>
          </cell>
        </row>
      </sheetData>
      <sheetData sheetId="5481">
        <row r="9">
          <cell r="A9" t="str">
            <v>A</v>
          </cell>
        </row>
      </sheetData>
      <sheetData sheetId="5482">
        <row r="9">
          <cell r="A9" t="str">
            <v>A</v>
          </cell>
        </row>
      </sheetData>
      <sheetData sheetId="5483">
        <row r="9">
          <cell r="A9" t="str">
            <v>A</v>
          </cell>
        </row>
      </sheetData>
      <sheetData sheetId="5484">
        <row r="9">
          <cell r="A9" t="str">
            <v>A</v>
          </cell>
        </row>
      </sheetData>
      <sheetData sheetId="5485">
        <row r="9">
          <cell r="A9" t="str">
            <v>A</v>
          </cell>
        </row>
      </sheetData>
      <sheetData sheetId="5486">
        <row r="9">
          <cell r="A9" t="str">
            <v>A</v>
          </cell>
        </row>
      </sheetData>
      <sheetData sheetId="5487">
        <row r="9">
          <cell r="A9" t="str">
            <v>A</v>
          </cell>
        </row>
      </sheetData>
      <sheetData sheetId="5488">
        <row r="9">
          <cell r="A9" t="str">
            <v>A</v>
          </cell>
        </row>
      </sheetData>
      <sheetData sheetId="5489">
        <row r="9">
          <cell r="A9" t="str">
            <v>A</v>
          </cell>
        </row>
      </sheetData>
      <sheetData sheetId="5490">
        <row r="9">
          <cell r="A9" t="str">
            <v>A</v>
          </cell>
        </row>
      </sheetData>
      <sheetData sheetId="5491">
        <row r="9">
          <cell r="A9" t="str">
            <v>A</v>
          </cell>
        </row>
      </sheetData>
      <sheetData sheetId="5492">
        <row r="9">
          <cell r="A9" t="str">
            <v>A</v>
          </cell>
        </row>
      </sheetData>
      <sheetData sheetId="5493">
        <row r="9">
          <cell r="A9" t="str">
            <v>A</v>
          </cell>
        </row>
      </sheetData>
      <sheetData sheetId="5494">
        <row r="9">
          <cell r="A9" t="str">
            <v>A</v>
          </cell>
        </row>
      </sheetData>
      <sheetData sheetId="5495">
        <row r="9">
          <cell r="A9" t="str">
            <v>A</v>
          </cell>
        </row>
      </sheetData>
      <sheetData sheetId="5496">
        <row r="9">
          <cell r="A9" t="str">
            <v>A</v>
          </cell>
        </row>
      </sheetData>
      <sheetData sheetId="5497">
        <row r="9">
          <cell r="A9" t="str">
            <v>A</v>
          </cell>
        </row>
      </sheetData>
      <sheetData sheetId="5498">
        <row r="9">
          <cell r="A9" t="str">
            <v>A</v>
          </cell>
        </row>
      </sheetData>
      <sheetData sheetId="5499">
        <row r="9">
          <cell r="A9" t="str">
            <v>A</v>
          </cell>
        </row>
      </sheetData>
      <sheetData sheetId="5500">
        <row r="9">
          <cell r="A9" t="str">
            <v>A</v>
          </cell>
        </row>
      </sheetData>
      <sheetData sheetId="5501">
        <row r="9">
          <cell r="A9" t="str">
            <v>A</v>
          </cell>
        </row>
      </sheetData>
      <sheetData sheetId="5502">
        <row r="9">
          <cell r="A9" t="str">
            <v>A</v>
          </cell>
        </row>
      </sheetData>
      <sheetData sheetId="5503">
        <row r="9">
          <cell r="A9" t="str">
            <v>A</v>
          </cell>
        </row>
      </sheetData>
      <sheetData sheetId="5504">
        <row r="9">
          <cell r="A9" t="str">
            <v>A</v>
          </cell>
        </row>
      </sheetData>
      <sheetData sheetId="5505">
        <row r="9">
          <cell r="A9" t="str">
            <v>A</v>
          </cell>
        </row>
      </sheetData>
      <sheetData sheetId="5506">
        <row r="9">
          <cell r="A9" t="str">
            <v>A</v>
          </cell>
        </row>
      </sheetData>
      <sheetData sheetId="5507">
        <row r="9">
          <cell r="A9" t="str">
            <v>A</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ow r="9">
          <cell r="A9" t="str">
            <v>A</v>
          </cell>
        </row>
      </sheetData>
      <sheetData sheetId="5533">
        <row r="9">
          <cell r="A9" t="str">
            <v>A</v>
          </cell>
        </row>
      </sheetData>
      <sheetData sheetId="5534">
        <row r="9">
          <cell r="A9" t="str">
            <v>A</v>
          </cell>
        </row>
      </sheetData>
      <sheetData sheetId="5535">
        <row r="9">
          <cell r="A9" t="str">
            <v>A</v>
          </cell>
        </row>
      </sheetData>
      <sheetData sheetId="5536">
        <row r="9">
          <cell r="A9" t="str">
            <v>A</v>
          </cell>
        </row>
      </sheetData>
      <sheetData sheetId="5537">
        <row r="9">
          <cell r="A9" t="str">
            <v>A</v>
          </cell>
        </row>
      </sheetData>
      <sheetData sheetId="5538">
        <row r="9">
          <cell r="A9" t="str">
            <v>A</v>
          </cell>
        </row>
      </sheetData>
      <sheetData sheetId="5539">
        <row r="9">
          <cell r="A9" t="str">
            <v>A</v>
          </cell>
        </row>
      </sheetData>
      <sheetData sheetId="5540">
        <row r="9">
          <cell r="A9" t="str">
            <v>A</v>
          </cell>
        </row>
      </sheetData>
      <sheetData sheetId="5541">
        <row r="9">
          <cell r="A9" t="str">
            <v>A</v>
          </cell>
        </row>
      </sheetData>
      <sheetData sheetId="5542">
        <row r="9">
          <cell r="A9" t="str">
            <v>A</v>
          </cell>
        </row>
      </sheetData>
      <sheetData sheetId="5543"/>
      <sheetData sheetId="5544"/>
      <sheetData sheetId="5545"/>
      <sheetData sheetId="5546"/>
      <sheetData sheetId="5547" refreshError="1"/>
      <sheetData sheetId="5548" refreshError="1"/>
      <sheetData sheetId="5549" refreshError="1"/>
      <sheetData sheetId="5550" refreshError="1"/>
      <sheetData sheetId="5551" refreshError="1"/>
      <sheetData sheetId="5552">
        <row r="9">
          <cell r="A9" t="str">
            <v>A</v>
          </cell>
        </row>
      </sheetData>
      <sheetData sheetId="5553">
        <row r="9">
          <cell r="A9" t="str">
            <v>A</v>
          </cell>
        </row>
      </sheetData>
      <sheetData sheetId="5554"/>
      <sheetData sheetId="5555"/>
      <sheetData sheetId="5556"/>
      <sheetData sheetId="5557"/>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ow r="9">
          <cell r="A9" t="str">
            <v>A</v>
          </cell>
        </row>
      </sheetData>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ow r="9">
          <cell r="A9" t="str">
            <v>A</v>
          </cell>
        </row>
      </sheetData>
      <sheetData sheetId="5607"/>
      <sheetData sheetId="5608"/>
      <sheetData sheetId="5609"/>
      <sheetData sheetId="5610">
        <row r="9">
          <cell r="A9" t="str">
            <v>A</v>
          </cell>
        </row>
      </sheetData>
      <sheetData sheetId="5611">
        <row r="9">
          <cell r="A9" t="str">
            <v>A</v>
          </cell>
        </row>
      </sheetData>
      <sheetData sheetId="5612">
        <row r="9">
          <cell r="A9" t="str">
            <v>A</v>
          </cell>
        </row>
      </sheetData>
      <sheetData sheetId="5613">
        <row r="9">
          <cell r="A9" t="str">
            <v>A</v>
          </cell>
        </row>
      </sheetData>
      <sheetData sheetId="5614">
        <row r="9">
          <cell r="A9" t="str">
            <v>A</v>
          </cell>
        </row>
      </sheetData>
      <sheetData sheetId="5615">
        <row r="9">
          <cell r="A9" t="str">
            <v>A</v>
          </cell>
        </row>
      </sheetData>
      <sheetData sheetId="5616"/>
      <sheetData sheetId="5617"/>
      <sheetData sheetId="5618">
        <row r="9">
          <cell r="A9" t="str">
            <v>A</v>
          </cell>
        </row>
      </sheetData>
      <sheetData sheetId="5619"/>
      <sheetData sheetId="5620"/>
      <sheetData sheetId="5621"/>
      <sheetData sheetId="5622"/>
      <sheetData sheetId="5623"/>
      <sheetData sheetId="5624"/>
      <sheetData sheetId="5625"/>
      <sheetData sheetId="5626"/>
      <sheetData sheetId="5627">
        <row r="9">
          <cell r="A9" t="str">
            <v>A</v>
          </cell>
        </row>
      </sheetData>
      <sheetData sheetId="5628">
        <row r="9">
          <cell r="A9" t="str">
            <v>A</v>
          </cell>
        </row>
      </sheetData>
      <sheetData sheetId="5629">
        <row r="9">
          <cell r="A9" t="str">
            <v>A</v>
          </cell>
        </row>
      </sheetData>
      <sheetData sheetId="5630">
        <row r="9">
          <cell r="A9" t="str">
            <v>A</v>
          </cell>
        </row>
      </sheetData>
      <sheetData sheetId="5631">
        <row r="9">
          <cell r="A9" t="str">
            <v>A</v>
          </cell>
        </row>
      </sheetData>
      <sheetData sheetId="5632">
        <row r="9">
          <cell r="A9" t="str">
            <v>A</v>
          </cell>
        </row>
      </sheetData>
      <sheetData sheetId="5633">
        <row r="9">
          <cell r="A9" t="str">
            <v>A</v>
          </cell>
        </row>
      </sheetData>
      <sheetData sheetId="5634">
        <row r="9">
          <cell r="A9" t="str">
            <v>A</v>
          </cell>
        </row>
      </sheetData>
      <sheetData sheetId="5635">
        <row r="9">
          <cell r="A9" t="str">
            <v>A</v>
          </cell>
        </row>
      </sheetData>
      <sheetData sheetId="5636">
        <row r="9">
          <cell r="A9" t="str">
            <v>A</v>
          </cell>
        </row>
      </sheetData>
      <sheetData sheetId="5637">
        <row r="9">
          <cell r="A9" t="str">
            <v>A</v>
          </cell>
        </row>
      </sheetData>
      <sheetData sheetId="5638"/>
      <sheetData sheetId="5639"/>
      <sheetData sheetId="5640">
        <row r="9">
          <cell r="A9" t="str">
            <v>A</v>
          </cell>
        </row>
      </sheetData>
      <sheetData sheetId="5641">
        <row r="9">
          <cell r="A9" t="str">
            <v>A</v>
          </cell>
        </row>
      </sheetData>
      <sheetData sheetId="5642">
        <row r="9">
          <cell r="A9" t="str">
            <v>A</v>
          </cell>
        </row>
      </sheetData>
      <sheetData sheetId="5643">
        <row r="9">
          <cell r="A9" t="str">
            <v>A</v>
          </cell>
        </row>
      </sheetData>
      <sheetData sheetId="5644">
        <row r="9">
          <cell r="A9" t="str">
            <v>A</v>
          </cell>
        </row>
      </sheetData>
      <sheetData sheetId="5645">
        <row r="9">
          <cell r="A9" t="str">
            <v>A</v>
          </cell>
        </row>
      </sheetData>
      <sheetData sheetId="5646">
        <row r="9">
          <cell r="A9" t="str">
            <v>A</v>
          </cell>
        </row>
      </sheetData>
      <sheetData sheetId="5647">
        <row r="9">
          <cell r="A9" t="str">
            <v>A</v>
          </cell>
        </row>
      </sheetData>
      <sheetData sheetId="5648">
        <row r="9">
          <cell r="A9" t="str">
            <v>A</v>
          </cell>
        </row>
      </sheetData>
      <sheetData sheetId="5649">
        <row r="9">
          <cell r="A9" t="str">
            <v>A</v>
          </cell>
        </row>
      </sheetData>
      <sheetData sheetId="5650">
        <row r="9">
          <cell r="A9" t="str">
            <v>A</v>
          </cell>
        </row>
      </sheetData>
      <sheetData sheetId="5651">
        <row r="9">
          <cell r="A9" t="str">
            <v>A</v>
          </cell>
        </row>
      </sheetData>
      <sheetData sheetId="5652">
        <row r="9">
          <cell r="A9" t="str">
            <v>A</v>
          </cell>
        </row>
      </sheetData>
      <sheetData sheetId="5653">
        <row r="9">
          <cell r="A9" t="str">
            <v>A</v>
          </cell>
        </row>
      </sheetData>
      <sheetData sheetId="5654">
        <row r="9">
          <cell r="A9" t="str">
            <v>A</v>
          </cell>
        </row>
      </sheetData>
      <sheetData sheetId="5655">
        <row r="9">
          <cell r="A9" t="str">
            <v>A</v>
          </cell>
        </row>
      </sheetData>
      <sheetData sheetId="5656">
        <row r="9">
          <cell r="A9" t="str">
            <v>A</v>
          </cell>
        </row>
      </sheetData>
      <sheetData sheetId="5657">
        <row r="9">
          <cell r="A9" t="str">
            <v>A</v>
          </cell>
        </row>
      </sheetData>
      <sheetData sheetId="5658">
        <row r="9">
          <cell r="A9" t="str">
            <v>A</v>
          </cell>
        </row>
      </sheetData>
      <sheetData sheetId="5659">
        <row r="9">
          <cell r="A9" t="str">
            <v>A</v>
          </cell>
        </row>
      </sheetData>
      <sheetData sheetId="5660">
        <row r="9">
          <cell r="A9" t="str">
            <v>A</v>
          </cell>
        </row>
      </sheetData>
      <sheetData sheetId="5661">
        <row r="9">
          <cell r="A9" t="str">
            <v>A</v>
          </cell>
        </row>
      </sheetData>
      <sheetData sheetId="5662">
        <row r="9">
          <cell r="A9" t="str">
            <v>A</v>
          </cell>
        </row>
      </sheetData>
      <sheetData sheetId="5663">
        <row r="9">
          <cell r="A9" t="str">
            <v>A</v>
          </cell>
        </row>
      </sheetData>
      <sheetData sheetId="5664">
        <row r="9">
          <cell r="A9" t="str">
            <v>A</v>
          </cell>
        </row>
      </sheetData>
      <sheetData sheetId="5665">
        <row r="9">
          <cell r="A9" t="str">
            <v>A</v>
          </cell>
        </row>
      </sheetData>
      <sheetData sheetId="5666">
        <row r="9">
          <cell r="A9" t="str">
            <v>A</v>
          </cell>
        </row>
      </sheetData>
      <sheetData sheetId="5667">
        <row r="9">
          <cell r="A9" t="str">
            <v>A</v>
          </cell>
        </row>
      </sheetData>
      <sheetData sheetId="5668">
        <row r="9">
          <cell r="A9" t="str">
            <v>A</v>
          </cell>
        </row>
      </sheetData>
      <sheetData sheetId="5669">
        <row r="9">
          <cell r="A9" t="str">
            <v>A</v>
          </cell>
        </row>
      </sheetData>
      <sheetData sheetId="5670">
        <row r="9">
          <cell r="A9" t="str">
            <v>A</v>
          </cell>
        </row>
      </sheetData>
      <sheetData sheetId="5671">
        <row r="9">
          <cell r="A9" t="str">
            <v>A</v>
          </cell>
        </row>
      </sheetData>
      <sheetData sheetId="5672">
        <row r="9">
          <cell r="A9" t="str">
            <v>A</v>
          </cell>
        </row>
      </sheetData>
      <sheetData sheetId="5673">
        <row r="9">
          <cell r="A9" t="str">
            <v>A</v>
          </cell>
        </row>
      </sheetData>
      <sheetData sheetId="5674">
        <row r="9">
          <cell r="A9" t="str">
            <v>A</v>
          </cell>
        </row>
      </sheetData>
      <sheetData sheetId="5675">
        <row r="9">
          <cell r="A9" t="str">
            <v>A</v>
          </cell>
        </row>
      </sheetData>
      <sheetData sheetId="5676">
        <row r="9">
          <cell r="A9" t="str">
            <v>A</v>
          </cell>
        </row>
      </sheetData>
      <sheetData sheetId="5677">
        <row r="9">
          <cell r="A9" t="str">
            <v>A</v>
          </cell>
        </row>
      </sheetData>
      <sheetData sheetId="5678">
        <row r="9">
          <cell r="A9" t="str">
            <v>A</v>
          </cell>
        </row>
      </sheetData>
      <sheetData sheetId="5679">
        <row r="9">
          <cell r="A9" t="str">
            <v>A</v>
          </cell>
        </row>
      </sheetData>
      <sheetData sheetId="5680">
        <row r="9">
          <cell r="A9" t="str">
            <v>A</v>
          </cell>
        </row>
      </sheetData>
      <sheetData sheetId="5681">
        <row r="9">
          <cell r="A9" t="str">
            <v>A</v>
          </cell>
        </row>
      </sheetData>
      <sheetData sheetId="5682">
        <row r="9">
          <cell r="A9" t="str">
            <v>A</v>
          </cell>
        </row>
      </sheetData>
      <sheetData sheetId="5683">
        <row r="9">
          <cell r="A9" t="str">
            <v>A</v>
          </cell>
        </row>
      </sheetData>
      <sheetData sheetId="5684">
        <row r="9">
          <cell r="A9" t="str">
            <v>A</v>
          </cell>
        </row>
      </sheetData>
      <sheetData sheetId="5685">
        <row r="9">
          <cell r="A9" t="str">
            <v>A</v>
          </cell>
        </row>
      </sheetData>
      <sheetData sheetId="5686">
        <row r="9">
          <cell r="A9" t="str">
            <v>A</v>
          </cell>
        </row>
      </sheetData>
      <sheetData sheetId="5687">
        <row r="9">
          <cell r="A9" t="str">
            <v>A</v>
          </cell>
        </row>
      </sheetData>
      <sheetData sheetId="5688">
        <row r="9">
          <cell r="A9" t="str">
            <v>A</v>
          </cell>
        </row>
      </sheetData>
      <sheetData sheetId="5689">
        <row r="9">
          <cell r="A9" t="str">
            <v>A</v>
          </cell>
        </row>
      </sheetData>
      <sheetData sheetId="5690">
        <row r="9">
          <cell r="A9" t="str">
            <v>A</v>
          </cell>
        </row>
      </sheetData>
      <sheetData sheetId="5691">
        <row r="9">
          <cell r="A9" t="str">
            <v>A</v>
          </cell>
        </row>
      </sheetData>
      <sheetData sheetId="5692">
        <row r="9">
          <cell r="A9" t="str">
            <v>A</v>
          </cell>
        </row>
      </sheetData>
      <sheetData sheetId="5693">
        <row r="9">
          <cell r="A9" t="str">
            <v>A</v>
          </cell>
        </row>
      </sheetData>
      <sheetData sheetId="5694">
        <row r="9">
          <cell r="A9" t="str">
            <v>A</v>
          </cell>
        </row>
      </sheetData>
      <sheetData sheetId="5695">
        <row r="9">
          <cell r="A9" t="str">
            <v>A</v>
          </cell>
        </row>
      </sheetData>
      <sheetData sheetId="5696">
        <row r="9">
          <cell r="A9" t="str">
            <v>A</v>
          </cell>
        </row>
      </sheetData>
      <sheetData sheetId="5697">
        <row r="9">
          <cell r="A9" t="str">
            <v>A</v>
          </cell>
        </row>
      </sheetData>
      <sheetData sheetId="5698">
        <row r="9">
          <cell r="A9" t="str">
            <v>A</v>
          </cell>
        </row>
      </sheetData>
      <sheetData sheetId="5699">
        <row r="9">
          <cell r="A9" t="str">
            <v>A</v>
          </cell>
        </row>
      </sheetData>
      <sheetData sheetId="5700">
        <row r="9">
          <cell r="A9" t="str">
            <v>A</v>
          </cell>
        </row>
      </sheetData>
      <sheetData sheetId="5701">
        <row r="9">
          <cell r="A9" t="str">
            <v>A</v>
          </cell>
        </row>
      </sheetData>
      <sheetData sheetId="5702">
        <row r="9">
          <cell r="A9" t="str">
            <v>A</v>
          </cell>
        </row>
      </sheetData>
      <sheetData sheetId="5703">
        <row r="9">
          <cell r="A9" t="str">
            <v>A</v>
          </cell>
        </row>
      </sheetData>
      <sheetData sheetId="5704">
        <row r="9">
          <cell r="A9" t="str">
            <v>A</v>
          </cell>
        </row>
      </sheetData>
      <sheetData sheetId="5705">
        <row r="9">
          <cell r="A9" t="str">
            <v>A</v>
          </cell>
        </row>
      </sheetData>
      <sheetData sheetId="5706">
        <row r="9">
          <cell r="A9" t="str">
            <v>A</v>
          </cell>
        </row>
      </sheetData>
      <sheetData sheetId="5707">
        <row r="9">
          <cell r="A9" t="str">
            <v>A</v>
          </cell>
        </row>
      </sheetData>
      <sheetData sheetId="5708">
        <row r="9">
          <cell r="A9" t="str">
            <v>A</v>
          </cell>
        </row>
      </sheetData>
      <sheetData sheetId="5709">
        <row r="9">
          <cell r="A9" t="str">
            <v>A</v>
          </cell>
        </row>
      </sheetData>
      <sheetData sheetId="5710">
        <row r="9">
          <cell r="A9" t="str">
            <v>A</v>
          </cell>
        </row>
      </sheetData>
      <sheetData sheetId="5711">
        <row r="9">
          <cell r="A9" t="str">
            <v>A</v>
          </cell>
        </row>
      </sheetData>
      <sheetData sheetId="5712">
        <row r="9">
          <cell r="A9" t="str">
            <v>A</v>
          </cell>
        </row>
      </sheetData>
      <sheetData sheetId="5713">
        <row r="9">
          <cell r="A9" t="str">
            <v>A</v>
          </cell>
        </row>
      </sheetData>
      <sheetData sheetId="5714">
        <row r="9">
          <cell r="A9" t="str">
            <v>A</v>
          </cell>
        </row>
      </sheetData>
      <sheetData sheetId="5715">
        <row r="9">
          <cell r="A9" t="str">
            <v>A</v>
          </cell>
        </row>
      </sheetData>
      <sheetData sheetId="5716">
        <row r="9">
          <cell r="A9" t="str">
            <v>A</v>
          </cell>
        </row>
      </sheetData>
      <sheetData sheetId="5717">
        <row r="9">
          <cell r="A9" t="str">
            <v>A</v>
          </cell>
        </row>
      </sheetData>
      <sheetData sheetId="5718">
        <row r="9">
          <cell r="A9" t="str">
            <v>A</v>
          </cell>
        </row>
      </sheetData>
      <sheetData sheetId="5719">
        <row r="9">
          <cell r="A9" t="str">
            <v>A</v>
          </cell>
        </row>
      </sheetData>
      <sheetData sheetId="5720">
        <row r="9">
          <cell r="A9" t="str">
            <v>A</v>
          </cell>
        </row>
      </sheetData>
      <sheetData sheetId="5721">
        <row r="9">
          <cell r="A9" t="str">
            <v>A</v>
          </cell>
        </row>
      </sheetData>
      <sheetData sheetId="5722">
        <row r="9">
          <cell r="A9" t="str">
            <v>A</v>
          </cell>
        </row>
      </sheetData>
      <sheetData sheetId="5723">
        <row r="9">
          <cell r="A9" t="str">
            <v>A</v>
          </cell>
        </row>
      </sheetData>
      <sheetData sheetId="5724">
        <row r="9">
          <cell r="A9" t="str">
            <v>A</v>
          </cell>
        </row>
      </sheetData>
      <sheetData sheetId="5725">
        <row r="9">
          <cell r="A9" t="str">
            <v>A</v>
          </cell>
        </row>
      </sheetData>
      <sheetData sheetId="5726">
        <row r="9">
          <cell r="A9" t="str">
            <v>A</v>
          </cell>
        </row>
      </sheetData>
      <sheetData sheetId="5727">
        <row r="9">
          <cell r="A9" t="str">
            <v>A</v>
          </cell>
        </row>
      </sheetData>
      <sheetData sheetId="5728">
        <row r="9">
          <cell r="A9" t="str">
            <v>A</v>
          </cell>
        </row>
      </sheetData>
      <sheetData sheetId="5729">
        <row r="9">
          <cell r="A9" t="str">
            <v>A</v>
          </cell>
        </row>
      </sheetData>
      <sheetData sheetId="5730">
        <row r="9">
          <cell r="A9" t="str">
            <v>A</v>
          </cell>
        </row>
      </sheetData>
      <sheetData sheetId="5731">
        <row r="9">
          <cell r="A9" t="str">
            <v>A</v>
          </cell>
        </row>
      </sheetData>
      <sheetData sheetId="5732">
        <row r="9">
          <cell r="A9" t="str">
            <v>A</v>
          </cell>
        </row>
      </sheetData>
      <sheetData sheetId="5733">
        <row r="9">
          <cell r="A9" t="str">
            <v>A</v>
          </cell>
        </row>
      </sheetData>
      <sheetData sheetId="5734">
        <row r="9">
          <cell r="A9" t="str">
            <v>A</v>
          </cell>
        </row>
      </sheetData>
      <sheetData sheetId="5735">
        <row r="9">
          <cell r="A9" t="str">
            <v>A</v>
          </cell>
        </row>
      </sheetData>
      <sheetData sheetId="5736">
        <row r="9">
          <cell r="A9" t="str">
            <v>A</v>
          </cell>
        </row>
      </sheetData>
      <sheetData sheetId="5737">
        <row r="9">
          <cell r="A9" t="str">
            <v>A</v>
          </cell>
        </row>
      </sheetData>
      <sheetData sheetId="5738">
        <row r="9">
          <cell r="A9" t="str">
            <v>A</v>
          </cell>
        </row>
      </sheetData>
      <sheetData sheetId="5739">
        <row r="9">
          <cell r="A9" t="str">
            <v>A</v>
          </cell>
        </row>
      </sheetData>
      <sheetData sheetId="5740">
        <row r="9">
          <cell r="A9" t="str">
            <v>A</v>
          </cell>
        </row>
      </sheetData>
      <sheetData sheetId="5741">
        <row r="9">
          <cell r="A9" t="str">
            <v>A</v>
          </cell>
        </row>
      </sheetData>
      <sheetData sheetId="5742">
        <row r="9">
          <cell r="A9" t="str">
            <v>A</v>
          </cell>
        </row>
      </sheetData>
      <sheetData sheetId="5743">
        <row r="9">
          <cell r="A9" t="str">
            <v>A</v>
          </cell>
        </row>
      </sheetData>
      <sheetData sheetId="5744">
        <row r="9">
          <cell r="A9" t="str">
            <v>A</v>
          </cell>
        </row>
      </sheetData>
      <sheetData sheetId="5745">
        <row r="9">
          <cell r="A9" t="str">
            <v>A</v>
          </cell>
        </row>
      </sheetData>
      <sheetData sheetId="5746">
        <row r="9">
          <cell r="A9" t="str">
            <v>A</v>
          </cell>
        </row>
      </sheetData>
      <sheetData sheetId="5747">
        <row r="9">
          <cell r="A9" t="str">
            <v>A</v>
          </cell>
        </row>
      </sheetData>
      <sheetData sheetId="5748">
        <row r="9">
          <cell r="A9" t="str">
            <v>A</v>
          </cell>
        </row>
      </sheetData>
      <sheetData sheetId="5749">
        <row r="9">
          <cell r="A9" t="str">
            <v>A</v>
          </cell>
        </row>
      </sheetData>
      <sheetData sheetId="5750">
        <row r="9">
          <cell r="A9" t="str">
            <v>A</v>
          </cell>
        </row>
      </sheetData>
      <sheetData sheetId="5751">
        <row r="9">
          <cell r="A9" t="str">
            <v>A</v>
          </cell>
        </row>
      </sheetData>
      <sheetData sheetId="5752">
        <row r="9">
          <cell r="A9" t="str">
            <v>A</v>
          </cell>
        </row>
      </sheetData>
      <sheetData sheetId="5753">
        <row r="9">
          <cell r="A9" t="str">
            <v>A</v>
          </cell>
        </row>
      </sheetData>
      <sheetData sheetId="5754">
        <row r="9">
          <cell r="A9" t="str">
            <v>A</v>
          </cell>
        </row>
      </sheetData>
      <sheetData sheetId="5755">
        <row r="9">
          <cell r="A9" t="str">
            <v>A</v>
          </cell>
        </row>
      </sheetData>
      <sheetData sheetId="5756">
        <row r="9">
          <cell r="A9" t="str">
            <v>A</v>
          </cell>
        </row>
      </sheetData>
      <sheetData sheetId="5757">
        <row r="9">
          <cell r="A9" t="str">
            <v>A</v>
          </cell>
        </row>
      </sheetData>
      <sheetData sheetId="5758">
        <row r="9">
          <cell r="A9" t="str">
            <v>A</v>
          </cell>
        </row>
      </sheetData>
      <sheetData sheetId="5759">
        <row r="9">
          <cell r="A9" t="str">
            <v>A</v>
          </cell>
        </row>
      </sheetData>
      <sheetData sheetId="5760">
        <row r="9">
          <cell r="A9" t="str">
            <v>A</v>
          </cell>
        </row>
      </sheetData>
      <sheetData sheetId="5761">
        <row r="9">
          <cell r="A9" t="str">
            <v>A</v>
          </cell>
        </row>
      </sheetData>
      <sheetData sheetId="5762">
        <row r="9">
          <cell r="A9" t="str">
            <v>A</v>
          </cell>
        </row>
      </sheetData>
      <sheetData sheetId="5763">
        <row r="9">
          <cell r="A9" t="str">
            <v>A</v>
          </cell>
        </row>
      </sheetData>
      <sheetData sheetId="5764">
        <row r="9">
          <cell r="A9" t="str">
            <v>A</v>
          </cell>
        </row>
      </sheetData>
      <sheetData sheetId="5765">
        <row r="9">
          <cell r="A9" t="str">
            <v>A</v>
          </cell>
        </row>
      </sheetData>
      <sheetData sheetId="5766">
        <row r="9">
          <cell r="A9" t="str">
            <v>A</v>
          </cell>
        </row>
      </sheetData>
      <sheetData sheetId="5767">
        <row r="9">
          <cell r="A9" t="str">
            <v>A</v>
          </cell>
        </row>
      </sheetData>
      <sheetData sheetId="5768">
        <row r="9">
          <cell r="A9" t="str">
            <v>A</v>
          </cell>
        </row>
      </sheetData>
      <sheetData sheetId="5769">
        <row r="9">
          <cell r="A9" t="str">
            <v>A</v>
          </cell>
        </row>
      </sheetData>
      <sheetData sheetId="5770">
        <row r="9">
          <cell r="A9" t="str">
            <v>A</v>
          </cell>
        </row>
      </sheetData>
      <sheetData sheetId="5771">
        <row r="9">
          <cell r="A9" t="str">
            <v>A</v>
          </cell>
        </row>
      </sheetData>
      <sheetData sheetId="5772">
        <row r="9">
          <cell r="A9" t="str">
            <v>A</v>
          </cell>
        </row>
      </sheetData>
      <sheetData sheetId="5773">
        <row r="9">
          <cell r="A9" t="str">
            <v>A</v>
          </cell>
        </row>
      </sheetData>
      <sheetData sheetId="5774">
        <row r="9">
          <cell r="A9" t="str">
            <v>A</v>
          </cell>
        </row>
      </sheetData>
      <sheetData sheetId="5775">
        <row r="9">
          <cell r="A9" t="str">
            <v>A</v>
          </cell>
        </row>
      </sheetData>
      <sheetData sheetId="5776">
        <row r="9">
          <cell r="A9" t="str">
            <v>A</v>
          </cell>
        </row>
      </sheetData>
      <sheetData sheetId="5777">
        <row r="9">
          <cell r="A9" t="str">
            <v>A</v>
          </cell>
        </row>
      </sheetData>
      <sheetData sheetId="5778">
        <row r="9">
          <cell r="A9" t="str">
            <v>A</v>
          </cell>
        </row>
      </sheetData>
      <sheetData sheetId="5779">
        <row r="9">
          <cell r="A9" t="str">
            <v>A</v>
          </cell>
        </row>
      </sheetData>
      <sheetData sheetId="5780">
        <row r="9">
          <cell r="A9" t="str">
            <v>A</v>
          </cell>
        </row>
      </sheetData>
      <sheetData sheetId="5781">
        <row r="9">
          <cell r="A9" t="str">
            <v>A</v>
          </cell>
        </row>
      </sheetData>
      <sheetData sheetId="5782">
        <row r="9">
          <cell r="A9" t="str">
            <v>A</v>
          </cell>
        </row>
      </sheetData>
      <sheetData sheetId="5783">
        <row r="9">
          <cell r="A9" t="str">
            <v>A</v>
          </cell>
        </row>
      </sheetData>
      <sheetData sheetId="5784">
        <row r="9">
          <cell r="A9" t="str">
            <v>A</v>
          </cell>
        </row>
      </sheetData>
      <sheetData sheetId="5785">
        <row r="9">
          <cell r="A9" t="str">
            <v>A</v>
          </cell>
        </row>
      </sheetData>
      <sheetData sheetId="5786">
        <row r="9">
          <cell r="A9" t="str">
            <v>A</v>
          </cell>
        </row>
      </sheetData>
      <sheetData sheetId="5787">
        <row r="9">
          <cell r="A9" t="str">
            <v>A</v>
          </cell>
        </row>
      </sheetData>
      <sheetData sheetId="5788">
        <row r="9">
          <cell r="A9" t="str">
            <v>A</v>
          </cell>
        </row>
      </sheetData>
      <sheetData sheetId="5789">
        <row r="9">
          <cell r="A9" t="str">
            <v>A</v>
          </cell>
        </row>
      </sheetData>
      <sheetData sheetId="5790">
        <row r="9">
          <cell r="A9" t="str">
            <v>A</v>
          </cell>
        </row>
      </sheetData>
      <sheetData sheetId="5791">
        <row r="9">
          <cell r="A9" t="str">
            <v>A</v>
          </cell>
        </row>
      </sheetData>
      <sheetData sheetId="5792">
        <row r="9">
          <cell r="A9" t="str">
            <v>A</v>
          </cell>
        </row>
      </sheetData>
      <sheetData sheetId="5793">
        <row r="9">
          <cell r="A9" t="str">
            <v>A</v>
          </cell>
        </row>
      </sheetData>
      <sheetData sheetId="5794">
        <row r="9">
          <cell r="A9" t="str">
            <v>A</v>
          </cell>
        </row>
      </sheetData>
      <sheetData sheetId="5795">
        <row r="9">
          <cell r="A9" t="str">
            <v>A</v>
          </cell>
        </row>
      </sheetData>
      <sheetData sheetId="5796">
        <row r="9">
          <cell r="A9" t="str">
            <v>A</v>
          </cell>
        </row>
      </sheetData>
      <sheetData sheetId="5797">
        <row r="9">
          <cell r="A9" t="str">
            <v>A</v>
          </cell>
        </row>
      </sheetData>
      <sheetData sheetId="5798">
        <row r="9">
          <cell r="A9" t="str">
            <v>A</v>
          </cell>
        </row>
      </sheetData>
      <sheetData sheetId="5799">
        <row r="9">
          <cell r="A9" t="str">
            <v>A</v>
          </cell>
        </row>
      </sheetData>
      <sheetData sheetId="5800">
        <row r="9">
          <cell r="A9" t="str">
            <v>A</v>
          </cell>
        </row>
      </sheetData>
      <sheetData sheetId="5801">
        <row r="9">
          <cell r="A9" t="str">
            <v>A</v>
          </cell>
        </row>
      </sheetData>
      <sheetData sheetId="5802">
        <row r="9">
          <cell r="A9" t="str">
            <v>A</v>
          </cell>
        </row>
      </sheetData>
      <sheetData sheetId="5803">
        <row r="9">
          <cell r="A9" t="str">
            <v>A</v>
          </cell>
        </row>
      </sheetData>
      <sheetData sheetId="5804">
        <row r="9">
          <cell r="A9" t="str">
            <v>A</v>
          </cell>
        </row>
      </sheetData>
      <sheetData sheetId="5805">
        <row r="9">
          <cell r="A9" t="str">
            <v>A</v>
          </cell>
        </row>
      </sheetData>
      <sheetData sheetId="5806">
        <row r="9">
          <cell r="A9" t="str">
            <v>A</v>
          </cell>
        </row>
      </sheetData>
      <sheetData sheetId="5807">
        <row r="9">
          <cell r="A9" t="str">
            <v>A</v>
          </cell>
        </row>
      </sheetData>
      <sheetData sheetId="5808">
        <row r="9">
          <cell r="A9" t="str">
            <v>A</v>
          </cell>
        </row>
      </sheetData>
      <sheetData sheetId="5809">
        <row r="9">
          <cell r="A9" t="str">
            <v>A</v>
          </cell>
        </row>
      </sheetData>
      <sheetData sheetId="5810">
        <row r="9">
          <cell r="A9" t="str">
            <v>A</v>
          </cell>
        </row>
      </sheetData>
      <sheetData sheetId="5811">
        <row r="9">
          <cell r="A9" t="str">
            <v>A</v>
          </cell>
        </row>
      </sheetData>
      <sheetData sheetId="5812">
        <row r="9">
          <cell r="A9" t="str">
            <v>A</v>
          </cell>
        </row>
      </sheetData>
      <sheetData sheetId="5813">
        <row r="9">
          <cell r="A9" t="str">
            <v>A</v>
          </cell>
        </row>
      </sheetData>
      <sheetData sheetId="5814">
        <row r="9">
          <cell r="A9" t="str">
            <v>A</v>
          </cell>
        </row>
      </sheetData>
      <sheetData sheetId="5815">
        <row r="9">
          <cell r="A9" t="str">
            <v>A</v>
          </cell>
        </row>
      </sheetData>
      <sheetData sheetId="5816">
        <row r="9">
          <cell r="A9" t="str">
            <v>A</v>
          </cell>
        </row>
      </sheetData>
      <sheetData sheetId="5817">
        <row r="9">
          <cell r="A9" t="str">
            <v>A</v>
          </cell>
        </row>
      </sheetData>
      <sheetData sheetId="5818">
        <row r="9">
          <cell r="A9" t="str">
            <v>A</v>
          </cell>
        </row>
      </sheetData>
      <sheetData sheetId="5819">
        <row r="9">
          <cell r="A9" t="str">
            <v>A</v>
          </cell>
        </row>
      </sheetData>
      <sheetData sheetId="5820">
        <row r="9">
          <cell r="A9" t="str">
            <v>A</v>
          </cell>
        </row>
      </sheetData>
      <sheetData sheetId="5821">
        <row r="9">
          <cell r="A9" t="str">
            <v>A</v>
          </cell>
        </row>
      </sheetData>
      <sheetData sheetId="5822">
        <row r="9">
          <cell r="A9" t="str">
            <v>A</v>
          </cell>
        </row>
      </sheetData>
      <sheetData sheetId="5823">
        <row r="9">
          <cell r="A9" t="str">
            <v>A</v>
          </cell>
        </row>
      </sheetData>
      <sheetData sheetId="5824">
        <row r="9">
          <cell r="A9" t="str">
            <v>A</v>
          </cell>
        </row>
      </sheetData>
      <sheetData sheetId="5825">
        <row r="9">
          <cell r="A9" t="str">
            <v>A</v>
          </cell>
        </row>
      </sheetData>
      <sheetData sheetId="5826">
        <row r="9">
          <cell r="A9" t="str">
            <v>A</v>
          </cell>
        </row>
      </sheetData>
      <sheetData sheetId="5827">
        <row r="9">
          <cell r="A9" t="str">
            <v>A</v>
          </cell>
        </row>
      </sheetData>
      <sheetData sheetId="5828">
        <row r="9">
          <cell r="A9" t="str">
            <v>A</v>
          </cell>
        </row>
      </sheetData>
      <sheetData sheetId="5829">
        <row r="9">
          <cell r="A9" t="str">
            <v>A</v>
          </cell>
        </row>
      </sheetData>
      <sheetData sheetId="5830">
        <row r="9">
          <cell r="A9" t="str">
            <v>A</v>
          </cell>
        </row>
      </sheetData>
      <sheetData sheetId="5831">
        <row r="9">
          <cell r="A9" t="str">
            <v>A</v>
          </cell>
        </row>
      </sheetData>
      <sheetData sheetId="5832">
        <row r="9">
          <cell r="A9" t="str">
            <v>A</v>
          </cell>
        </row>
      </sheetData>
      <sheetData sheetId="5833">
        <row r="9">
          <cell r="A9" t="str">
            <v>A</v>
          </cell>
        </row>
      </sheetData>
      <sheetData sheetId="5834">
        <row r="9">
          <cell r="A9" t="str">
            <v>A</v>
          </cell>
        </row>
      </sheetData>
      <sheetData sheetId="5835">
        <row r="9">
          <cell r="A9" t="str">
            <v>A</v>
          </cell>
        </row>
      </sheetData>
      <sheetData sheetId="5836">
        <row r="9">
          <cell r="A9" t="str">
            <v>A</v>
          </cell>
        </row>
      </sheetData>
      <sheetData sheetId="5837">
        <row r="9">
          <cell r="A9" t="str">
            <v>A</v>
          </cell>
        </row>
      </sheetData>
      <sheetData sheetId="5838">
        <row r="9">
          <cell r="A9" t="str">
            <v>A</v>
          </cell>
        </row>
      </sheetData>
      <sheetData sheetId="5839">
        <row r="9">
          <cell r="A9" t="str">
            <v>A</v>
          </cell>
        </row>
      </sheetData>
      <sheetData sheetId="5840">
        <row r="9">
          <cell r="A9" t="str">
            <v>A</v>
          </cell>
        </row>
      </sheetData>
      <sheetData sheetId="5841">
        <row r="9">
          <cell r="A9" t="str">
            <v>A</v>
          </cell>
        </row>
      </sheetData>
      <sheetData sheetId="5842">
        <row r="9">
          <cell r="A9" t="str">
            <v>A</v>
          </cell>
        </row>
      </sheetData>
      <sheetData sheetId="5843">
        <row r="9">
          <cell r="A9" t="str">
            <v>A</v>
          </cell>
        </row>
      </sheetData>
      <sheetData sheetId="5844">
        <row r="9">
          <cell r="A9" t="str">
            <v>A</v>
          </cell>
        </row>
      </sheetData>
      <sheetData sheetId="5845">
        <row r="9">
          <cell r="A9" t="str">
            <v>A</v>
          </cell>
        </row>
      </sheetData>
      <sheetData sheetId="5846">
        <row r="9">
          <cell r="A9" t="str">
            <v>A</v>
          </cell>
        </row>
      </sheetData>
      <sheetData sheetId="5847">
        <row r="9">
          <cell r="A9" t="str">
            <v>A</v>
          </cell>
        </row>
      </sheetData>
      <sheetData sheetId="5848">
        <row r="9">
          <cell r="A9" t="str">
            <v>A</v>
          </cell>
        </row>
      </sheetData>
      <sheetData sheetId="5849">
        <row r="9">
          <cell r="A9" t="str">
            <v>A</v>
          </cell>
        </row>
      </sheetData>
      <sheetData sheetId="5850">
        <row r="9">
          <cell r="A9" t="str">
            <v>A</v>
          </cell>
        </row>
      </sheetData>
      <sheetData sheetId="5851">
        <row r="9">
          <cell r="A9" t="str">
            <v>A</v>
          </cell>
        </row>
      </sheetData>
      <sheetData sheetId="5852">
        <row r="9">
          <cell r="A9" t="str">
            <v>A</v>
          </cell>
        </row>
      </sheetData>
      <sheetData sheetId="5853">
        <row r="9">
          <cell r="A9" t="str">
            <v>A</v>
          </cell>
        </row>
      </sheetData>
      <sheetData sheetId="5854">
        <row r="9">
          <cell r="A9" t="str">
            <v>A</v>
          </cell>
        </row>
      </sheetData>
      <sheetData sheetId="5855">
        <row r="9">
          <cell r="A9" t="str">
            <v>A</v>
          </cell>
        </row>
      </sheetData>
      <sheetData sheetId="5856">
        <row r="9">
          <cell r="A9" t="str">
            <v>A</v>
          </cell>
        </row>
      </sheetData>
      <sheetData sheetId="5857">
        <row r="9">
          <cell r="A9" t="str">
            <v>A</v>
          </cell>
        </row>
      </sheetData>
      <sheetData sheetId="5858">
        <row r="9">
          <cell r="A9" t="str">
            <v>A</v>
          </cell>
        </row>
      </sheetData>
      <sheetData sheetId="5859">
        <row r="9">
          <cell r="A9" t="str">
            <v>A</v>
          </cell>
        </row>
      </sheetData>
      <sheetData sheetId="5860">
        <row r="9">
          <cell r="A9" t="str">
            <v>A</v>
          </cell>
        </row>
      </sheetData>
      <sheetData sheetId="5861">
        <row r="9">
          <cell r="A9" t="str">
            <v>A</v>
          </cell>
        </row>
      </sheetData>
      <sheetData sheetId="5862">
        <row r="9">
          <cell r="A9" t="str">
            <v>A</v>
          </cell>
        </row>
      </sheetData>
      <sheetData sheetId="5863">
        <row r="9">
          <cell r="A9" t="str">
            <v>A</v>
          </cell>
        </row>
      </sheetData>
      <sheetData sheetId="5864">
        <row r="9">
          <cell r="A9" t="str">
            <v>A</v>
          </cell>
        </row>
      </sheetData>
      <sheetData sheetId="5865">
        <row r="9">
          <cell r="A9" t="str">
            <v>A</v>
          </cell>
        </row>
      </sheetData>
      <sheetData sheetId="5866">
        <row r="9">
          <cell r="A9" t="str">
            <v>A</v>
          </cell>
        </row>
      </sheetData>
      <sheetData sheetId="5867">
        <row r="9">
          <cell r="A9" t="str">
            <v>A</v>
          </cell>
        </row>
      </sheetData>
      <sheetData sheetId="5868">
        <row r="9">
          <cell r="A9" t="str">
            <v>A</v>
          </cell>
        </row>
      </sheetData>
      <sheetData sheetId="5869">
        <row r="9">
          <cell r="A9" t="str">
            <v>A</v>
          </cell>
        </row>
      </sheetData>
      <sheetData sheetId="5870">
        <row r="9">
          <cell r="A9" t="str">
            <v>A</v>
          </cell>
        </row>
      </sheetData>
      <sheetData sheetId="5871">
        <row r="9">
          <cell r="A9" t="str">
            <v>A</v>
          </cell>
        </row>
      </sheetData>
      <sheetData sheetId="5872">
        <row r="9">
          <cell r="A9" t="str">
            <v>A</v>
          </cell>
        </row>
      </sheetData>
      <sheetData sheetId="5873">
        <row r="9">
          <cell r="A9" t="str">
            <v>A</v>
          </cell>
        </row>
      </sheetData>
      <sheetData sheetId="5874">
        <row r="9">
          <cell r="A9" t="str">
            <v>A</v>
          </cell>
        </row>
      </sheetData>
      <sheetData sheetId="5875">
        <row r="9">
          <cell r="A9" t="str">
            <v>A</v>
          </cell>
        </row>
      </sheetData>
      <sheetData sheetId="5876">
        <row r="9">
          <cell r="A9" t="str">
            <v>A</v>
          </cell>
        </row>
      </sheetData>
      <sheetData sheetId="5877">
        <row r="9">
          <cell r="A9" t="str">
            <v>A</v>
          </cell>
        </row>
      </sheetData>
      <sheetData sheetId="5878">
        <row r="9">
          <cell r="A9" t="str">
            <v>A</v>
          </cell>
        </row>
      </sheetData>
      <sheetData sheetId="5879">
        <row r="9">
          <cell r="A9" t="str">
            <v>A</v>
          </cell>
        </row>
      </sheetData>
      <sheetData sheetId="5880">
        <row r="9">
          <cell r="A9" t="str">
            <v>A</v>
          </cell>
        </row>
      </sheetData>
      <sheetData sheetId="5881">
        <row r="9">
          <cell r="A9" t="str">
            <v>A</v>
          </cell>
        </row>
      </sheetData>
      <sheetData sheetId="5882">
        <row r="9">
          <cell r="A9" t="str">
            <v>A</v>
          </cell>
        </row>
      </sheetData>
      <sheetData sheetId="5883">
        <row r="9">
          <cell r="A9" t="str">
            <v>A</v>
          </cell>
        </row>
      </sheetData>
      <sheetData sheetId="5884">
        <row r="9">
          <cell r="A9" t="str">
            <v>A</v>
          </cell>
        </row>
      </sheetData>
      <sheetData sheetId="5885">
        <row r="9">
          <cell r="A9" t="str">
            <v>A</v>
          </cell>
        </row>
      </sheetData>
      <sheetData sheetId="5886">
        <row r="9">
          <cell r="A9" t="str">
            <v>A</v>
          </cell>
        </row>
      </sheetData>
      <sheetData sheetId="5887">
        <row r="9">
          <cell r="A9" t="str">
            <v>A</v>
          </cell>
        </row>
      </sheetData>
      <sheetData sheetId="5888">
        <row r="9">
          <cell r="A9" t="str">
            <v>A</v>
          </cell>
        </row>
      </sheetData>
      <sheetData sheetId="5889">
        <row r="9">
          <cell r="A9" t="str">
            <v>A</v>
          </cell>
        </row>
      </sheetData>
      <sheetData sheetId="5890">
        <row r="9">
          <cell r="A9" t="str">
            <v>A</v>
          </cell>
        </row>
      </sheetData>
      <sheetData sheetId="5891">
        <row r="9">
          <cell r="A9" t="str">
            <v>A</v>
          </cell>
        </row>
      </sheetData>
      <sheetData sheetId="5892">
        <row r="9">
          <cell r="A9" t="str">
            <v>A</v>
          </cell>
        </row>
      </sheetData>
      <sheetData sheetId="5893">
        <row r="9">
          <cell r="A9" t="str">
            <v>A</v>
          </cell>
        </row>
      </sheetData>
      <sheetData sheetId="5894">
        <row r="9">
          <cell r="A9" t="str">
            <v>A</v>
          </cell>
        </row>
      </sheetData>
      <sheetData sheetId="5895">
        <row r="9">
          <cell r="A9" t="str">
            <v>A</v>
          </cell>
        </row>
      </sheetData>
      <sheetData sheetId="5896">
        <row r="9">
          <cell r="A9" t="str">
            <v>A</v>
          </cell>
        </row>
      </sheetData>
      <sheetData sheetId="5897">
        <row r="9">
          <cell r="A9" t="str">
            <v>A</v>
          </cell>
        </row>
      </sheetData>
      <sheetData sheetId="5898">
        <row r="9">
          <cell r="A9" t="str">
            <v>A</v>
          </cell>
        </row>
      </sheetData>
      <sheetData sheetId="5899">
        <row r="9">
          <cell r="A9" t="str">
            <v>A</v>
          </cell>
        </row>
      </sheetData>
      <sheetData sheetId="5900">
        <row r="9">
          <cell r="A9" t="str">
            <v>A</v>
          </cell>
        </row>
      </sheetData>
      <sheetData sheetId="5901">
        <row r="9">
          <cell r="A9" t="str">
            <v>A</v>
          </cell>
        </row>
      </sheetData>
      <sheetData sheetId="5902">
        <row r="9">
          <cell r="A9" t="str">
            <v>A</v>
          </cell>
        </row>
      </sheetData>
      <sheetData sheetId="5903">
        <row r="9">
          <cell r="A9" t="str">
            <v>A</v>
          </cell>
        </row>
      </sheetData>
      <sheetData sheetId="5904">
        <row r="9">
          <cell r="A9" t="str">
            <v>A</v>
          </cell>
        </row>
      </sheetData>
      <sheetData sheetId="5905">
        <row r="9">
          <cell r="A9" t="str">
            <v>A</v>
          </cell>
        </row>
      </sheetData>
      <sheetData sheetId="5906">
        <row r="9">
          <cell r="A9" t="str">
            <v>A</v>
          </cell>
        </row>
      </sheetData>
      <sheetData sheetId="5907">
        <row r="9">
          <cell r="A9" t="str">
            <v>A</v>
          </cell>
        </row>
      </sheetData>
      <sheetData sheetId="5908">
        <row r="9">
          <cell r="A9" t="str">
            <v>A</v>
          </cell>
        </row>
      </sheetData>
      <sheetData sheetId="5909">
        <row r="9">
          <cell r="A9" t="str">
            <v>A</v>
          </cell>
        </row>
      </sheetData>
      <sheetData sheetId="5910">
        <row r="9">
          <cell r="A9" t="str">
            <v>A</v>
          </cell>
        </row>
      </sheetData>
      <sheetData sheetId="5911">
        <row r="9">
          <cell r="A9" t="str">
            <v>A</v>
          </cell>
        </row>
      </sheetData>
      <sheetData sheetId="5912">
        <row r="9">
          <cell r="A9" t="str">
            <v>A</v>
          </cell>
        </row>
      </sheetData>
      <sheetData sheetId="5913">
        <row r="9">
          <cell r="A9" t="str">
            <v>A</v>
          </cell>
        </row>
      </sheetData>
      <sheetData sheetId="5914">
        <row r="9">
          <cell r="A9" t="str">
            <v>A</v>
          </cell>
        </row>
      </sheetData>
      <sheetData sheetId="5915">
        <row r="9">
          <cell r="A9" t="str">
            <v>A</v>
          </cell>
        </row>
      </sheetData>
      <sheetData sheetId="5916">
        <row r="9">
          <cell r="A9" t="str">
            <v>A</v>
          </cell>
        </row>
      </sheetData>
      <sheetData sheetId="5917">
        <row r="9">
          <cell r="A9" t="str">
            <v>A</v>
          </cell>
        </row>
      </sheetData>
      <sheetData sheetId="5918">
        <row r="9">
          <cell r="A9" t="str">
            <v>A</v>
          </cell>
        </row>
      </sheetData>
      <sheetData sheetId="5919">
        <row r="9">
          <cell r="A9" t="str">
            <v>A</v>
          </cell>
        </row>
      </sheetData>
      <sheetData sheetId="5920">
        <row r="9">
          <cell r="A9" t="str">
            <v>A</v>
          </cell>
        </row>
      </sheetData>
      <sheetData sheetId="5921">
        <row r="9">
          <cell r="A9" t="str">
            <v>A</v>
          </cell>
        </row>
      </sheetData>
      <sheetData sheetId="5922">
        <row r="9">
          <cell r="A9" t="str">
            <v>A</v>
          </cell>
        </row>
      </sheetData>
      <sheetData sheetId="5923">
        <row r="9">
          <cell r="A9" t="str">
            <v>A</v>
          </cell>
        </row>
      </sheetData>
      <sheetData sheetId="5924">
        <row r="9">
          <cell r="A9" t="str">
            <v>A</v>
          </cell>
        </row>
      </sheetData>
      <sheetData sheetId="5925">
        <row r="9">
          <cell r="A9" t="str">
            <v>A</v>
          </cell>
        </row>
      </sheetData>
      <sheetData sheetId="5926">
        <row r="9">
          <cell r="A9" t="str">
            <v>A</v>
          </cell>
        </row>
      </sheetData>
      <sheetData sheetId="5927">
        <row r="9">
          <cell r="A9" t="str">
            <v>A</v>
          </cell>
        </row>
      </sheetData>
      <sheetData sheetId="5928">
        <row r="9">
          <cell r="A9" t="str">
            <v>A</v>
          </cell>
        </row>
      </sheetData>
      <sheetData sheetId="5929">
        <row r="9">
          <cell r="A9" t="str">
            <v>A</v>
          </cell>
        </row>
      </sheetData>
      <sheetData sheetId="5930">
        <row r="9">
          <cell r="A9" t="str">
            <v>A</v>
          </cell>
        </row>
      </sheetData>
      <sheetData sheetId="5931">
        <row r="9">
          <cell r="A9" t="str">
            <v>A</v>
          </cell>
        </row>
      </sheetData>
      <sheetData sheetId="5932">
        <row r="9">
          <cell r="A9" t="str">
            <v>A</v>
          </cell>
        </row>
      </sheetData>
      <sheetData sheetId="5933">
        <row r="9">
          <cell r="A9" t="str">
            <v>A</v>
          </cell>
        </row>
      </sheetData>
      <sheetData sheetId="5934">
        <row r="9">
          <cell r="A9" t="str">
            <v>A</v>
          </cell>
        </row>
      </sheetData>
      <sheetData sheetId="5935">
        <row r="9">
          <cell r="A9" t="str">
            <v>A</v>
          </cell>
        </row>
      </sheetData>
      <sheetData sheetId="5936">
        <row r="9">
          <cell r="A9" t="str">
            <v>A</v>
          </cell>
        </row>
      </sheetData>
      <sheetData sheetId="5937">
        <row r="9">
          <cell r="A9" t="str">
            <v>A</v>
          </cell>
        </row>
      </sheetData>
      <sheetData sheetId="5938">
        <row r="9">
          <cell r="A9" t="str">
            <v>A</v>
          </cell>
        </row>
      </sheetData>
      <sheetData sheetId="5939">
        <row r="9">
          <cell r="A9" t="str">
            <v>A</v>
          </cell>
        </row>
      </sheetData>
      <sheetData sheetId="5940">
        <row r="9">
          <cell r="A9" t="str">
            <v>A</v>
          </cell>
        </row>
      </sheetData>
      <sheetData sheetId="5941">
        <row r="9">
          <cell r="A9" t="str">
            <v>A</v>
          </cell>
        </row>
      </sheetData>
      <sheetData sheetId="5942">
        <row r="9">
          <cell r="A9" t="str">
            <v>A</v>
          </cell>
        </row>
      </sheetData>
      <sheetData sheetId="5943">
        <row r="9">
          <cell r="A9" t="str">
            <v>A</v>
          </cell>
        </row>
      </sheetData>
      <sheetData sheetId="5944">
        <row r="9">
          <cell r="A9" t="str">
            <v>A</v>
          </cell>
        </row>
      </sheetData>
      <sheetData sheetId="5945">
        <row r="9">
          <cell r="A9" t="str">
            <v>A</v>
          </cell>
        </row>
      </sheetData>
      <sheetData sheetId="5946">
        <row r="9">
          <cell r="A9" t="str">
            <v>A</v>
          </cell>
        </row>
      </sheetData>
      <sheetData sheetId="5947">
        <row r="9">
          <cell r="A9" t="str">
            <v>A</v>
          </cell>
        </row>
      </sheetData>
      <sheetData sheetId="5948">
        <row r="9">
          <cell r="A9" t="str">
            <v>A</v>
          </cell>
        </row>
      </sheetData>
      <sheetData sheetId="5949">
        <row r="9">
          <cell r="A9" t="str">
            <v>A</v>
          </cell>
        </row>
      </sheetData>
      <sheetData sheetId="5950">
        <row r="9">
          <cell r="A9" t="str">
            <v>A</v>
          </cell>
        </row>
      </sheetData>
      <sheetData sheetId="5951">
        <row r="9">
          <cell r="A9" t="str">
            <v>A</v>
          </cell>
        </row>
      </sheetData>
      <sheetData sheetId="5952">
        <row r="9">
          <cell r="A9" t="str">
            <v>A</v>
          </cell>
        </row>
      </sheetData>
      <sheetData sheetId="5953">
        <row r="9">
          <cell r="A9" t="str">
            <v>A</v>
          </cell>
        </row>
      </sheetData>
      <sheetData sheetId="5954">
        <row r="9">
          <cell r="A9" t="str">
            <v>A</v>
          </cell>
        </row>
      </sheetData>
      <sheetData sheetId="5955">
        <row r="9">
          <cell r="A9" t="str">
            <v>A</v>
          </cell>
        </row>
      </sheetData>
      <sheetData sheetId="5956">
        <row r="9">
          <cell r="A9" t="str">
            <v>A</v>
          </cell>
        </row>
      </sheetData>
      <sheetData sheetId="5957">
        <row r="9">
          <cell r="A9" t="str">
            <v>A</v>
          </cell>
        </row>
      </sheetData>
      <sheetData sheetId="5958">
        <row r="9">
          <cell r="A9" t="str">
            <v>A</v>
          </cell>
        </row>
      </sheetData>
      <sheetData sheetId="5959">
        <row r="9">
          <cell r="A9" t="str">
            <v>A</v>
          </cell>
        </row>
      </sheetData>
      <sheetData sheetId="5960">
        <row r="9">
          <cell r="A9" t="str">
            <v>A</v>
          </cell>
        </row>
      </sheetData>
      <sheetData sheetId="5961">
        <row r="9">
          <cell r="A9" t="str">
            <v>A</v>
          </cell>
        </row>
      </sheetData>
      <sheetData sheetId="5962">
        <row r="9">
          <cell r="A9" t="str">
            <v>A</v>
          </cell>
        </row>
      </sheetData>
      <sheetData sheetId="5963">
        <row r="9">
          <cell r="A9" t="str">
            <v>A</v>
          </cell>
        </row>
      </sheetData>
      <sheetData sheetId="5964">
        <row r="9">
          <cell r="A9" t="str">
            <v>A</v>
          </cell>
        </row>
      </sheetData>
      <sheetData sheetId="5965">
        <row r="9">
          <cell r="A9" t="str">
            <v>A</v>
          </cell>
        </row>
      </sheetData>
      <sheetData sheetId="5966">
        <row r="9">
          <cell r="A9" t="str">
            <v>A</v>
          </cell>
        </row>
      </sheetData>
      <sheetData sheetId="5967">
        <row r="9">
          <cell r="A9" t="str">
            <v>A</v>
          </cell>
        </row>
      </sheetData>
      <sheetData sheetId="5968">
        <row r="9">
          <cell r="A9" t="str">
            <v>A</v>
          </cell>
        </row>
      </sheetData>
      <sheetData sheetId="5969">
        <row r="9">
          <cell r="A9" t="str">
            <v>A</v>
          </cell>
        </row>
      </sheetData>
      <sheetData sheetId="5970">
        <row r="9">
          <cell r="A9" t="str">
            <v>A</v>
          </cell>
        </row>
      </sheetData>
      <sheetData sheetId="5971">
        <row r="9">
          <cell r="A9" t="str">
            <v>A</v>
          </cell>
        </row>
      </sheetData>
      <sheetData sheetId="5972">
        <row r="9">
          <cell r="A9" t="str">
            <v>A</v>
          </cell>
        </row>
      </sheetData>
      <sheetData sheetId="5973">
        <row r="9">
          <cell r="A9" t="str">
            <v>A</v>
          </cell>
        </row>
      </sheetData>
      <sheetData sheetId="5974">
        <row r="9">
          <cell r="A9" t="str">
            <v>A</v>
          </cell>
        </row>
      </sheetData>
      <sheetData sheetId="5975">
        <row r="9">
          <cell r="A9" t="str">
            <v>A</v>
          </cell>
        </row>
      </sheetData>
      <sheetData sheetId="5976">
        <row r="9">
          <cell r="A9" t="str">
            <v>A</v>
          </cell>
        </row>
      </sheetData>
      <sheetData sheetId="5977">
        <row r="9">
          <cell r="A9" t="str">
            <v>A</v>
          </cell>
        </row>
      </sheetData>
      <sheetData sheetId="5978">
        <row r="9">
          <cell r="A9" t="str">
            <v>A</v>
          </cell>
        </row>
      </sheetData>
      <sheetData sheetId="5979">
        <row r="9">
          <cell r="A9" t="str">
            <v>A</v>
          </cell>
        </row>
      </sheetData>
      <sheetData sheetId="5980">
        <row r="9">
          <cell r="A9" t="str">
            <v>A</v>
          </cell>
        </row>
      </sheetData>
      <sheetData sheetId="5981">
        <row r="9">
          <cell r="A9" t="str">
            <v>A</v>
          </cell>
        </row>
      </sheetData>
      <sheetData sheetId="5982">
        <row r="9">
          <cell r="A9" t="str">
            <v>A</v>
          </cell>
        </row>
      </sheetData>
      <sheetData sheetId="5983">
        <row r="9">
          <cell r="A9" t="str">
            <v>A</v>
          </cell>
        </row>
      </sheetData>
      <sheetData sheetId="5984">
        <row r="9">
          <cell r="A9" t="str">
            <v>A</v>
          </cell>
        </row>
      </sheetData>
      <sheetData sheetId="5985">
        <row r="9">
          <cell r="A9" t="str">
            <v>A</v>
          </cell>
        </row>
      </sheetData>
      <sheetData sheetId="5986">
        <row r="9">
          <cell r="A9" t="str">
            <v>A</v>
          </cell>
        </row>
      </sheetData>
      <sheetData sheetId="5987">
        <row r="9">
          <cell r="A9" t="str">
            <v>A</v>
          </cell>
        </row>
      </sheetData>
      <sheetData sheetId="5988">
        <row r="9">
          <cell r="A9" t="str">
            <v>A</v>
          </cell>
        </row>
      </sheetData>
      <sheetData sheetId="5989">
        <row r="9">
          <cell r="A9" t="str">
            <v>A</v>
          </cell>
        </row>
      </sheetData>
      <sheetData sheetId="5990">
        <row r="9">
          <cell r="A9" t="str">
            <v>A</v>
          </cell>
        </row>
      </sheetData>
      <sheetData sheetId="5991">
        <row r="9">
          <cell r="A9" t="str">
            <v>A</v>
          </cell>
        </row>
      </sheetData>
      <sheetData sheetId="5992">
        <row r="9">
          <cell r="A9" t="str">
            <v>A</v>
          </cell>
        </row>
      </sheetData>
      <sheetData sheetId="5993">
        <row r="9">
          <cell r="A9" t="str">
            <v>A</v>
          </cell>
        </row>
      </sheetData>
      <sheetData sheetId="5994">
        <row r="9">
          <cell r="A9" t="str">
            <v>A</v>
          </cell>
        </row>
      </sheetData>
      <sheetData sheetId="5995">
        <row r="9">
          <cell r="A9" t="str">
            <v>A</v>
          </cell>
        </row>
      </sheetData>
      <sheetData sheetId="5996">
        <row r="9">
          <cell r="A9" t="str">
            <v>A</v>
          </cell>
        </row>
      </sheetData>
      <sheetData sheetId="5997">
        <row r="9">
          <cell r="A9" t="str">
            <v>A</v>
          </cell>
        </row>
      </sheetData>
      <sheetData sheetId="5998">
        <row r="9">
          <cell r="A9" t="str">
            <v>A</v>
          </cell>
        </row>
      </sheetData>
      <sheetData sheetId="5999">
        <row r="9">
          <cell r="A9" t="str">
            <v>A</v>
          </cell>
        </row>
      </sheetData>
      <sheetData sheetId="6000">
        <row r="9">
          <cell r="A9" t="str">
            <v>A</v>
          </cell>
        </row>
      </sheetData>
      <sheetData sheetId="6001">
        <row r="9">
          <cell r="A9" t="str">
            <v>A</v>
          </cell>
        </row>
      </sheetData>
      <sheetData sheetId="6002">
        <row r="9">
          <cell r="A9" t="str">
            <v>A</v>
          </cell>
        </row>
      </sheetData>
      <sheetData sheetId="6003">
        <row r="9">
          <cell r="A9" t="str">
            <v>A</v>
          </cell>
        </row>
      </sheetData>
      <sheetData sheetId="6004">
        <row r="9">
          <cell r="A9" t="str">
            <v>A</v>
          </cell>
        </row>
      </sheetData>
      <sheetData sheetId="6005">
        <row r="9">
          <cell r="A9" t="str">
            <v>A</v>
          </cell>
        </row>
      </sheetData>
      <sheetData sheetId="6006">
        <row r="9">
          <cell r="A9" t="str">
            <v>A</v>
          </cell>
        </row>
      </sheetData>
      <sheetData sheetId="6007">
        <row r="9">
          <cell r="A9" t="str">
            <v>A</v>
          </cell>
        </row>
      </sheetData>
      <sheetData sheetId="6008">
        <row r="9">
          <cell r="A9" t="str">
            <v>A</v>
          </cell>
        </row>
      </sheetData>
      <sheetData sheetId="6009">
        <row r="9">
          <cell r="A9" t="str">
            <v>A</v>
          </cell>
        </row>
      </sheetData>
      <sheetData sheetId="6010">
        <row r="9">
          <cell r="A9" t="str">
            <v>A</v>
          </cell>
        </row>
      </sheetData>
      <sheetData sheetId="6011">
        <row r="9">
          <cell r="A9" t="str">
            <v>A</v>
          </cell>
        </row>
      </sheetData>
      <sheetData sheetId="6012">
        <row r="9">
          <cell r="A9" t="str">
            <v>A</v>
          </cell>
        </row>
      </sheetData>
      <sheetData sheetId="6013">
        <row r="9">
          <cell r="A9" t="str">
            <v>A</v>
          </cell>
        </row>
      </sheetData>
      <sheetData sheetId="6014">
        <row r="9">
          <cell r="A9" t="str">
            <v>A</v>
          </cell>
        </row>
      </sheetData>
      <sheetData sheetId="6015">
        <row r="9">
          <cell r="A9" t="str">
            <v>A</v>
          </cell>
        </row>
      </sheetData>
      <sheetData sheetId="6016">
        <row r="9">
          <cell r="A9" t="str">
            <v>A</v>
          </cell>
        </row>
      </sheetData>
      <sheetData sheetId="6017">
        <row r="9">
          <cell r="A9" t="str">
            <v>A</v>
          </cell>
        </row>
      </sheetData>
      <sheetData sheetId="6018">
        <row r="9">
          <cell r="A9" t="str">
            <v>A</v>
          </cell>
        </row>
      </sheetData>
      <sheetData sheetId="6019">
        <row r="9">
          <cell r="A9" t="str">
            <v>A</v>
          </cell>
        </row>
      </sheetData>
      <sheetData sheetId="6020">
        <row r="9">
          <cell r="A9" t="str">
            <v>A</v>
          </cell>
        </row>
      </sheetData>
      <sheetData sheetId="6021">
        <row r="9">
          <cell r="A9" t="str">
            <v>A</v>
          </cell>
        </row>
      </sheetData>
      <sheetData sheetId="6022">
        <row r="9">
          <cell r="A9" t="str">
            <v>A</v>
          </cell>
        </row>
      </sheetData>
      <sheetData sheetId="6023">
        <row r="9">
          <cell r="A9" t="str">
            <v>A</v>
          </cell>
        </row>
      </sheetData>
      <sheetData sheetId="6024">
        <row r="9">
          <cell r="A9" t="str">
            <v>A</v>
          </cell>
        </row>
      </sheetData>
      <sheetData sheetId="6025">
        <row r="9">
          <cell r="A9" t="str">
            <v>A</v>
          </cell>
        </row>
      </sheetData>
      <sheetData sheetId="6026">
        <row r="9">
          <cell r="A9" t="str">
            <v>A</v>
          </cell>
        </row>
      </sheetData>
      <sheetData sheetId="6027">
        <row r="9">
          <cell r="A9" t="str">
            <v>A</v>
          </cell>
        </row>
      </sheetData>
      <sheetData sheetId="6028">
        <row r="9">
          <cell r="A9" t="str">
            <v>A</v>
          </cell>
        </row>
      </sheetData>
      <sheetData sheetId="6029">
        <row r="9">
          <cell r="A9" t="str">
            <v>A</v>
          </cell>
        </row>
      </sheetData>
      <sheetData sheetId="6030">
        <row r="9">
          <cell r="A9" t="str">
            <v>A</v>
          </cell>
        </row>
      </sheetData>
      <sheetData sheetId="6031">
        <row r="9">
          <cell r="A9" t="str">
            <v>A</v>
          </cell>
        </row>
      </sheetData>
      <sheetData sheetId="6032">
        <row r="9">
          <cell r="A9" t="str">
            <v>A</v>
          </cell>
        </row>
      </sheetData>
      <sheetData sheetId="6033">
        <row r="9">
          <cell r="A9" t="str">
            <v>A</v>
          </cell>
        </row>
      </sheetData>
      <sheetData sheetId="6034">
        <row r="9">
          <cell r="A9" t="str">
            <v>A</v>
          </cell>
        </row>
      </sheetData>
      <sheetData sheetId="6035">
        <row r="9">
          <cell r="A9" t="str">
            <v>A</v>
          </cell>
        </row>
      </sheetData>
      <sheetData sheetId="6036">
        <row r="9">
          <cell r="A9" t="str">
            <v>A</v>
          </cell>
        </row>
      </sheetData>
      <sheetData sheetId="6037">
        <row r="9">
          <cell r="A9" t="str">
            <v>A</v>
          </cell>
        </row>
      </sheetData>
      <sheetData sheetId="6038">
        <row r="9">
          <cell r="A9" t="str">
            <v>A</v>
          </cell>
        </row>
      </sheetData>
      <sheetData sheetId="6039">
        <row r="9">
          <cell r="A9" t="str">
            <v>A</v>
          </cell>
        </row>
      </sheetData>
      <sheetData sheetId="6040">
        <row r="9">
          <cell r="A9" t="str">
            <v>A</v>
          </cell>
        </row>
      </sheetData>
      <sheetData sheetId="6041">
        <row r="9">
          <cell r="A9" t="str">
            <v>A</v>
          </cell>
        </row>
      </sheetData>
      <sheetData sheetId="6042">
        <row r="9">
          <cell r="A9" t="str">
            <v>A</v>
          </cell>
        </row>
      </sheetData>
      <sheetData sheetId="6043">
        <row r="9">
          <cell r="A9" t="str">
            <v>A</v>
          </cell>
        </row>
      </sheetData>
      <sheetData sheetId="6044">
        <row r="9">
          <cell r="A9" t="str">
            <v>A</v>
          </cell>
        </row>
      </sheetData>
      <sheetData sheetId="6045">
        <row r="9">
          <cell r="A9" t="str">
            <v>A</v>
          </cell>
        </row>
      </sheetData>
      <sheetData sheetId="6046">
        <row r="9">
          <cell r="A9" t="str">
            <v>A</v>
          </cell>
        </row>
      </sheetData>
      <sheetData sheetId="6047">
        <row r="9">
          <cell r="A9" t="str">
            <v>A</v>
          </cell>
        </row>
      </sheetData>
      <sheetData sheetId="6048">
        <row r="9">
          <cell r="A9" t="str">
            <v>A</v>
          </cell>
        </row>
      </sheetData>
      <sheetData sheetId="6049">
        <row r="9">
          <cell r="A9" t="str">
            <v>A</v>
          </cell>
        </row>
      </sheetData>
      <sheetData sheetId="6050">
        <row r="9">
          <cell r="A9" t="str">
            <v>A</v>
          </cell>
        </row>
      </sheetData>
      <sheetData sheetId="6051">
        <row r="9">
          <cell r="A9" t="str">
            <v>A</v>
          </cell>
        </row>
      </sheetData>
      <sheetData sheetId="6052">
        <row r="9">
          <cell r="A9" t="str">
            <v>A</v>
          </cell>
        </row>
      </sheetData>
      <sheetData sheetId="6053">
        <row r="9">
          <cell r="A9" t="str">
            <v>A</v>
          </cell>
        </row>
      </sheetData>
      <sheetData sheetId="6054">
        <row r="9">
          <cell r="A9" t="str">
            <v>A</v>
          </cell>
        </row>
      </sheetData>
      <sheetData sheetId="6055">
        <row r="9">
          <cell r="A9" t="str">
            <v>A</v>
          </cell>
        </row>
      </sheetData>
      <sheetData sheetId="6056">
        <row r="9">
          <cell r="A9" t="str">
            <v>A</v>
          </cell>
        </row>
      </sheetData>
      <sheetData sheetId="6057">
        <row r="9">
          <cell r="A9" t="str">
            <v>A</v>
          </cell>
        </row>
      </sheetData>
      <sheetData sheetId="6058">
        <row r="9">
          <cell r="A9" t="str">
            <v>A</v>
          </cell>
        </row>
      </sheetData>
      <sheetData sheetId="6059">
        <row r="9">
          <cell r="A9" t="str">
            <v>A</v>
          </cell>
        </row>
      </sheetData>
      <sheetData sheetId="6060">
        <row r="9">
          <cell r="A9" t="str">
            <v>A</v>
          </cell>
        </row>
      </sheetData>
      <sheetData sheetId="6061">
        <row r="9">
          <cell r="A9" t="str">
            <v>A</v>
          </cell>
        </row>
      </sheetData>
      <sheetData sheetId="6062">
        <row r="9">
          <cell r="A9" t="str">
            <v>A</v>
          </cell>
        </row>
      </sheetData>
      <sheetData sheetId="6063">
        <row r="9">
          <cell r="A9" t="str">
            <v>A</v>
          </cell>
        </row>
      </sheetData>
      <sheetData sheetId="6064">
        <row r="9">
          <cell r="A9" t="str">
            <v>A</v>
          </cell>
        </row>
      </sheetData>
      <sheetData sheetId="6065">
        <row r="9">
          <cell r="A9" t="str">
            <v>A</v>
          </cell>
        </row>
      </sheetData>
      <sheetData sheetId="6066">
        <row r="9">
          <cell r="A9" t="str">
            <v>A</v>
          </cell>
        </row>
      </sheetData>
      <sheetData sheetId="6067">
        <row r="9">
          <cell r="A9" t="str">
            <v>A</v>
          </cell>
        </row>
      </sheetData>
      <sheetData sheetId="6068">
        <row r="9">
          <cell r="A9" t="str">
            <v>A</v>
          </cell>
        </row>
      </sheetData>
      <sheetData sheetId="6069">
        <row r="9">
          <cell r="A9" t="str">
            <v>A</v>
          </cell>
        </row>
      </sheetData>
      <sheetData sheetId="6070">
        <row r="9">
          <cell r="A9" t="str">
            <v>A</v>
          </cell>
        </row>
      </sheetData>
      <sheetData sheetId="6071">
        <row r="9">
          <cell r="A9" t="str">
            <v>A</v>
          </cell>
        </row>
      </sheetData>
      <sheetData sheetId="6072">
        <row r="9">
          <cell r="A9" t="str">
            <v>A</v>
          </cell>
        </row>
      </sheetData>
      <sheetData sheetId="6073">
        <row r="9">
          <cell r="A9" t="str">
            <v>A</v>
          </cell>
        </row>
      </sheetData>
      <sheetData sheetId="6074">
        <row r="9">
          <cell r="A9" t="str">
            <v>A</v>
          </cell>
        </row>
      </sheetData>
      <sheetData sheetId="6075">
        <row r="9">
          <cell r="A9" t="str">
            <v>A</v>
          </cell>
        </row>
      </sheetData>
      <sheetData sheetId="6076">
        <row r="9">
          <cell r="A9" t="str">
            <v>A</v>
          </cell>
        </row>
      </sheetData>
      <sheetData sheetId="6077">
        <row r="9">
          <cell r="A9" t="str">
            <v>A</v>
          </cell>
        </row>
      </sheetData>
      <sheetData sheetId="6078">
        <row r="9">
          <cell r="A9" t="str">
            <v>A</v>
          </cell>
        </row>
      </sheetData>
      <sheetData sheetId="6079">
        <row r="9">
          <cell r="A9" t="str">
            <v>A</v>
          </cell>
        </row>
      </sheetData>
      <sheetData sheetId="6080">
        <row r="9">
          <cell r="A9" t="str">
            <v>A</v>
          </cell>
        </row>
      </sheetData>
      <sheetData sheetId="6081">
        <row r="9">
          <cell r="A9" t="str">
            <v>A</v>
          </cell>
        </row>
      </sheetData>
      <sheetData sheetId="6082">
        <row r="9">
          <cell r="A9" t="str">
            <v>A</v>
          </cell>
        </row>
      </sheetData>
      <sheetData sheetId="6083">
        <row r="9">
          <cell r="A9" t="str">
            <v>A</v>
          </cell>
        </row>
      </sheetData>
      <sheetData sheetId="6084">
        <row r="9">
          <cell r="A9" t="str">
            <v>A</v>
          </cell>
        </row>
      </sheetData>
      <sheetData sheetId="6085">
        <row r="9">
          <cell r="A9" t="str">
            <v>A</v>
          </cell>
        </row>
      </sheetData>
      <sheetData sheetId="6086">
        <row r="9">
          <cell r="A9" t="str">
            <v>A</v>
          </cell>
        </row>
      </sheetData>
      <sheetData sheetId="6087">
        <row r="9">
          <cell r="A9" t="str">
            <v>A</v>
          </cell>
        </row>
      </sheetData>
      <sheetData sheetId="6088">
        <row r="9">
          <cell r="A9" t="str">
            <v>A</v>
          </cell>
        </row>
      </sheetData>
      <sheetData sheetId="6089">
        <row r="9">
          <cell r="A9" t="str">
            <v>A</v>
          </cell>
        </row>
      </sheetData>
      <sheetData sheetId="6090">
        <row r="9">
          <cell r="A9" t="str">
            <v>A</v>
          </cell>
        </row>
      </sheetData>
      <sheetData sheetId="6091">
        <row r="9">
          <cell r="A9" t="str">
            <v>A</v>
          </cell>
        </row>
      </sheetData>
      <sheetData sheetId="6092">
        <row r="9">
          <cell r="A9" t="str">
            <v>A</v>
          </cell>
        </row>
      </sheetData>
      <sheetData sheetId="6093">
        <row r="9">
          <cell r="A9" t="str">
            <v>A</v>
          </cell>
        </row>
      </sheetData>
      <sheetData sheetId="6094">
        <row r="9">
          <cell r="A9" t="str">
            <v>A</v>
          </cell>
        </row>
      </sheetData>
      <sheetData sheetId="6095">
        <row r="9">
          <cell r="A9" t="str">
            <v>A</v>
          </cell>
        </row>
      </sheetData>
      <sheetData sheetId="6096">
        <row r="9">
          <cell r="A9" t="str">
            <v>A</v>
          </cell>
        </row>
      </sheetData>
      <sheetData sheetId="6097">
        <row r="9">
          <cell r="A9" t="str">
            <v>A</v>
          </cell>
        </row>
      </sheetData>
      <sheetData sheetId="6098">
        <row r="9">
          <cell r="A9" t="str">
            <v>A</v>
          </cell>
        </row>
      </sheetData>
      <sheetData sheetId="6099">
        <row r="9">
          <cell r="A9" t="str">
            <v>A</v>
          </cell>
        </row>
      </sheetData>
      <sheetData sheetId="6100">
        <row r="9">
          <cell r="A9" t="str">
            <v>A</v>
          </cell>
        </row>
      </sheetData>
      <sheetData sheetId="6101">
        <row r="9">
          <cell r="A9" t="str">
            <v>A</v>
          </cell>
        </row>
      </sheetData>
      <sheetData sheetId="6102">
        <row r="9">
          <cell r="A9" t="str">
            <v>A</v>
          </cell>
        </row>
      </sheetData>
      <sheetData sheetId="6103">
        <row r="9">
          <cell r="A9" t="str">
            <v>A</v>
          </cell>
        </row>
      </sheetData>
      <sheetData sheetId="6104">
        <row r="9">
          <cell r="A9" t="str">
            <v>A</v>
          </cell>
        </row>
      </sheetData>
      <sheetData sheetId="6105">
        <row r="9">
          <cell r="A9" t="str">
            <v>A</v>
          </cell>
        </row>
      </sheetData>
      <sheetData sheetId="6106">
        <row r="9">
          <cell r="A9" t="str">
            <v>A</v>
          </cell>
        </row>
      </sheetData>
      <sheetData sheetId="6107">
        <row r="9">
          <cell r="A9" t="str">
            <v>A</v>
          </cell>
        </row>
      </sheetData>
      <sheetData sheetId="6108">
        <row r="9">
          <cell r="A9" t="str">
            <v>A</v>
          </cell>
        </row>
      </sheetData>
      <sheetData sheetId="6109">
        <row r="9">
          <cell r="A9" t="str">
            <v>A</v>
          </cell>
        </row>
      </sheetData>
      <sheetData sheetId="6110">
        <row r="9">
          <cell r="A9" t="str">
            <v>A</v>
          </cell>
        </row>
      </sheetData>
      <sheetData sheetId="6111">
        <row r="9">
          <cell r="A9" t="str">
            <v>A</v>
          </cell>
        </row>
      </sheetData>
      <sheetData sheetId="6112">
        <row r="9">
          <cell r="A9" t="str">
            <v>A</v>
          </cell>
        </row>
      </sheetData>
      <sheetData sheetId="6113">
        <row r="9">
          <cell r="A9" t="str">
            <v>A</v>
          </cell>
        </row>
      </sheetData>
      <sheetData sheetId="6114">
        <row r="9">
          <cell r="A9" t="str">
            <v>A</v>
          </cell>
        </row>
      </sheetData>
      <sheetData sheetId="6115">
        <row r="9">
          <cell r="A9" t="str">
            <v>A</v>
          </cell>
        </row>
      </sheetData>
      <sheetData sheetId="6116">
        <row r="9">
          <cell r="A9" t="str">
            <v>A</v>
          </cell>
        </row>
      </sheetData>
      <sheetData sheetId="6117">
        <row r="9">
          <cell r="A9" t="str">
            <v>A</v>
          </cell>
        </row>
      </sheetData>
      <sheetData sheetId="6118">
        <row r="9">
          <cell r="A9" t="str">
            <v>A</v>
          </cell>
        </row>
      </sheetData>
      <sheetData sheetId="6119">
        <row r="9">
          <cell r="A9" t="str">
            <v>A</v>
          </cell>
        </row>
      </sheetData>
      <sheetData sheetId="6120">
        <row r="9">
          <cell r="A9" t="str">
            <v>A</v>
          </cell>
        </row>
      </sheetData>
      <sheetData sheetId="6121">
        <row r="9">
          <cell r="A9" t="str">
            <v>A</v>
          </cell>
        </row>
      </sheetData>
      <sheetData sheetId="6122">
        <row r="9">
          <cell r="A9" t="str">
            <v>A</v>
          </cell>
        </row>
      </sheetData>
      <sheetData sheetId="6123">
        <row r="9">
          <cell r="A9" t="str">
            <v>A</v>
          </cell>
        </row>
      </sheetData>
      <sheetData sheetId="6124">
        <row r="9">
          <cell r="A9" t="str">
            <v>A</v>
          </cell>
        </row>
      </sheetData>
      <sheetData sheetId="6125">
        <row r="9">
          <cell r="A9" t="str">
            <v>A</v>
          </cell>
        </row>
      </sheetData>
      <sheetData sheetId="6126">
        <row r="9">
          <cell r="A9" t="str">
            <v>A</v>
          </cell>
        </row>
      </sheetData>
      <sheetData sheetId="6127">
        <row r="9">
          <cell r="A9" t="str">
            <v>A</v>
          </cell>
        </row>
      </sheetData>
      <sheetData sheetId="6128">
        <row r="9">
          <cell r="A9" t="str">
            <v>A</v>
          </cell>
        </row>
      </sheetData>
      <sheetData sheetId="6129">
        <row r="9">
          <cell r="A9" t="str">
            <v>A</v>
          </cell>
        </row>
      </sheetData>
      <sheetData sheetId="6130">
        <row r="9">
          <cell r="A9" t="str">
            <v>A</v>
          </cell>
        </row>
      </sheetData>
      <sheetData sheetId="6131">
        <row r="9">
          <cell r="A9" t="str">
            <v>A</v>
          </cell>
        </row>
      </sheetData>
      <sheetData sheetId="6132">
        <row r="9">
          <cell r="A9" t="str">
            <v>A</v>
          </cell>
        </row>
      </sheetData>
      <sheetData sheetId="6133">
        <row r="9">
          <cell r="A9" t="str">
            <v>A</v>
          </cell>
        </row>
      </sheetData>
      <sheetData sheetId="6134">
        <row r="9">
          <cell r="A9" t="str">
            <v>A</v>
          </cell>
        </row>
      </sheetData>
      <sheetData sheetId="6135">
        <row r="9">
          <cell r="A9" t="str">
            <v>A</v>
          </cell>
        </row>
      </sheetData>
      <sheetData sheetId="6136">
        <row r="9">
          <cell r="A9" t="str">
            <v>A</v>
          </cell>
        </row>
      </sheetData>
      <sheetData sheetId="6137">
        <row r="9">
          <cell r="A9" t="str">
            <v>A</v>
          </cell>
        </row>
      </sheetData>
      <sheetData sheetId="6138">
        <row r="9">
          <cell r="A9" t="str">
            <v>A</v>
          </cell>
        </row>
      </sheetData>
      <sheetData sheetId="6139">
        <row r="9">
          <cell r="A9" t="str">
            <v>A</v>
          </cell>
        </row>
      </sheetData>
      <sheetData sheetId="6140">
        <row r="9">
          <cell r="A9" t="str">
            <v>A</v>
          </cell>
        </row>
      </sheetData>
      <sheetData sheetId="6141">
        <row r="9">
          <cell r="A9" t="str">
            <v>A</v>
          </cell>
        </row>
      </sheetData>
      <sheetData sheetId="6142">
        <row r="9">
          <cell r="A9" t="str">
            <v>A</v>
          </cell>
        </row>
      </sheetData>
      <sheetData sheetId="6143">
        <row r="9">
          <cell r="A9" t="str">
            <v>A</v>
          </cell>
        </row>
      </sheetData>
      <sheetData sheetId="6144">
        <row r="9">
          <cell r="A9" t="str">
            <v>A</v>
          </cell>
        </row>
      </sheetData>
      <sheetData sheetId="6145">
        <row r="9">
          <cell r="A9" t="str">
            <v>A</v>
          </cell>
        </row>
      </sheetData>
      <sheetData sheetId="6146">
        <row r="9">
          <cell r="A9" t="str">
            <v>A</v>
          </cell>
        </row>
      </sheetData>
      <sheetData sheetId="6147">
        <row r="9">
          <cell r="A9" t="str">
            <v>A</v>
          </cell>
        </row>
      </sheetData>
      <sheetData sheetId="6148">
        <row r="9">
          <cell r="A9" t="str">
            <v>A</v>
          </cell>
        </row>
      </sheetData>
      <sheetData sheetId="6149">
        <row r="9">
          <cell r="A9" t="str">
            <v>A</v>
          </cell>
        </row>
      </sheetData>
      <sheetData sheetId="6150">
        <row r="9">
          <cell r="A9" t="str">
            <v>A</v>
          </cell>
        </row>
      </sheetData>
      <sheetData sheetId="6151">
        <row r="9">
          <cell r="A9" t="str">
            <v>A</v>
          </cell>
        </row>
      </sheetData>
      <sheetData sheetId="6152">
        <row r="9">
          <cell r="A9" t="str">
            <v>A</v>
          </cell>
        </row>
      </sheetData>
      <sheetData sheetId="6153">
        <row r="9">
          <cell r="A9" t="str">
            <v>A</v>
          </cell>
        </row>
      </sheetData>
      <sheetData sheetId="6154">
        <row r="9">
          <cell r="A9" t="str">
            <v>A</v>
          </cell>
        </row>
      </sheetData>
      <sheetData sheetId="6155">
        <row r="9">
          <cell r="A9" t="str">
            <v>A</v>
          </cell>
        </row>
      </sheetData>
      <sheetData sheetId="6156">
        <row r="9">
          <cell r="A9" t="str">
            <v>A</v>
          </cell>
        </row>
      </sheetData>
      <sheetData sheetId="6157">
        <row r="9">
          <cell r="A9" t="str">
            <v>A</v>
          </cell>
        </row>
      </sheetData>
      <sheetData sheetId="6158">
        <row r="9">
          <cell r="A9" t="str">
            <v>A</v>
          </cell>
        </row>
      </sheetData>
      <sheetData sheetId="6159">
        <row r="9">
          <cell r="A9" t="str">
            <v>A</v>
          </cell>
        </row>
      </sheetData>
      <sheetData sheetId="6160">
        <row r="9">
          <cell r="A9" t="str">
            <v>A</v>
          </cell>
        </row>
      </sheetData>
      <sheetData sheetId="6161">
        <row r="9">
          <cell r="A9" t="str">
            <v>A</v>
          </cell>
        </row>
      </sheetData>
      <sheetData sheetId="6162">
        <row r="9">
          <cell r="A9" t="str">
            <v>A</v>
          </cell>
        </row>
      </sheetData>
      <sheetData sheetId="6163">
        <row r="9">
          <cell r="A9" t="str">
            <v>A</v>
          </cell>
        </row>
      </sheetData>
      <sheetData sheetId="6164">
        <row r="9">
          <cell r="A9" t="str">
            <v>A</v>
          </cell>
        </row>
      </sheetData>
      <sheetData sheetId="6165">
        <row r="9">
          <cell r="A9" t="str">
            <v>A</v>
          </cell>
        </row>
      </sheetData>
      <sheetData sheetId="6166">
        <row r="9">
          <cell r="A9" t="str">
            <v>A</v>
          </cell>
        </row>
      </sheetData>
      <sheetData sheetId="6167">
        <row r="9">
          <cell r="A9" t="str">
            <v>A</v>
          </cell>
        </row>
      </sheetData>
      <sheetData sheetId="6168">
        <row r="9">
          <cell r="A9" t="str">
            <v>A</v>
          </cell>
        </row>
      </sheetData>
      <sheetData sheetId="6169">
        <row r="9">
          <cell r="A9" t="str">
            <v>A</v>
          </cell>
        </row>
      </sheetData>
      <sheetData sheetId="6170">
        <row r="9">
          <cell r="A9" t="str">
            <v>A</v>
          </cell>
        </row>
      </sheetData>
      <sheetData sheetId="6171">
        <row r="9">
          <cell r="A9" t="str">
            <v>A</v>
          </cell>
        </row>
      </sheetData>
      <sheetData sheetId="6172">
        <row r="9">
          <cell r="A9" t="str">
            <v>A</v>
          </cell>
        </row>
      </sheetData>
      <sheetData sheetId="6173">
        <row r="9">
          <cell r="A9" t="str">
            <v>A</v>
          </cell>
        </row>
      </sheetData>
      <sheetData sheetId="6174">
        <row r="9">
          <cell r="A9" t="str">
            <v>A</v>
          </cell>
        </row>
      </sheetData>
      <sheetData sheetId="6175">
        <row r="9">
          <cell r="A9" t="str">
            <v>A</v>
          </cell>
        </row>
      </sheetData>
      <sheetData sheetId="6176">
        <row r="9">
          <cell r="A9" t="str">
            <v>A</v>
          </cell>
        </row>
      </sheetData>
      <sheetData sheetId="6177">
        <row r="9">
          <cell r="A9" t="str">
            <v>A</v>
          </cell>
        </row>
      </sheetData>
      <sheetData sheetId="6178">
        <row r="9">
          <cell r="A9" t="str">
            <v>A</v>
          </cell>
        </row>
      </sheetData>
      <sheetData sheetId="6179">
        <row r="9">
          <cell r="A9" t="str">
            <v>A</v>
          </cell>
        </row>
      </sheetData>
      <sheetData sheetId="6180">
        <row r="9">
          <cell r="A9" t="str">
            <v>A</v>
          </cell>
        </row>
      </sheetData>
      <sheetData sheetId="6181">
        <row r="9">
          <cell r="A9" t="str">
            <v>A</v>
          </cell>
        </row>
      </sheetData>
      <sheetData sheetId="6182">
        <row r="9">
          <cell r="A9" t="str">
            <v>A</v>
          </cell>
        </row>
      </sheetData>
      <sheetData sheetId="6183">
        <row r="9">
          <cell r="A9" t="str">
            <v>A</v>
          </cell>
        </row>
      </sheetData>
      <sheetData sheetId="6184">
        <row r="9">
          <cell r="A9" t="str">
            <v>A</v>
          </cell>
        </row>
      </sheetData>
      <sheetData sheetId="6185">
        <row r="9">
          <cell r="A9" t="str">
            <v>A</v>
          </cell>
        </row>
      </sheetData>
      <sheetData sheetId="6186">
        <row r="9">
          <cell r="A9" t="str">
            <v>A</v>
          </cell>
        </row>
      </sheetData>
      <sheetData sheetId="6187">
        <row r="9">
          <cell r="A9" t="str">
            <v>A</v>
          </cell>
        </row>
      </sheetData>
      <sheetData sheetId="6188">
        <row r="9">
          <cell r="A9" t="str">
            <v>A</v>
          </cell>
        </row>
      </sheetData>
      <sheetData sheetId="6189">
        <row r="9">
          <cell r="A9" t="str">
            <v>A</v>
          </cell>
        </row>
      </sheetData>
      <sheetData sheetId="6190">
        <row r="9">
          <cell r="A9" t="str">
            <v>A</v>
          </cell>
        </row>
      </sheetData>
      <sheetData sheetId="6191">
        <row r="9">
          <cell r="A9" t="str">
            <v>A</v>
          </cell>
        </row>
      </sheetData>
      <sheetData sheetId="6192">
        <row r="9">
          <cell r="A9" t="str">
            <v>A</v>
          </cell>
        </row>
      </sheetData>
      <sheetData sheetId="6193">
        <row r="9">
          <cell r="A9" t="str">
            <v>A</v>
          </cell>
        </row>
      </sheetData>
      <sheetData sheetId="6194">
        <row r="9">
          <cell r="A9" t="str">
            <v>A</v>
          </cell>
        </row>
      </sheetData>
      <sheetData sheetId="6195">
        <row r="9">
          <cell r="A9" t="str">
            <v>A</v>
          </cell>
        </row>
      </sheetData>
      <sheetData sheetId="6196">
        <row r="9">
          <cell r="A9" t="str">
            <v>A</v>
          </cell>
        </row>
      </sheetData>
      <sheetData sheetId="6197">
        <row r="9">
          <cell r="A9" t="str">
            <v>A</v>
          </cell>
        </row>
      </sheetData>
      <sheetData sheetId="6198">
        <row r="9">
          <cell r="A9" t="str">
            <v>A</v>
          </cell>
        </row>
      </sheetData>
      <sheetData sheetId="6199">
        <row r="9">
          <cell r="A9" t="str">
            <v>A</v>
          </cell>
        </row>
      </sheetData>
      <sheetData sheetId="6200">
        <row r="9">
          <cell r="A9" t="str">
            <v>A</v>
          </cell>
        </row>
      </sheetData>
      <sheetData sheetId="6201">
        <row r="9">
          <cell r="A9" t="str">
            <v>A</v>
          </cell>
        </row>
      </sheetData>
      <sheetData sheetId="6202">
        <row r="9">
          <cell r="A9" t="str">
            <v>A</v>
          </cell>
        </row>
      </sheetData>
      <sheetData sheetId="6203">
        <row r="9">
          <cell r="A9" t="str">
            <v>A</v>
          </cell>
        </row>
      </sheetData>
      <sheetData sheetId="6204">
        <row r="9">
          <cell r="A9" t="str">
            <v>A</v>
          </cell>
        </row>
      </sheetData>
      <sheetData sheetId="6205">
        <row r="9">
          <cell r="A9" t="str">
            <v>A</v>
          </cell>
        </row>
      </sheetData>
      <sheetData sheetId="6206">
        <row r="9">
          <cell r="A9" t="str">
            <v>A</v>
          </cell>
        </row>
      </sheetData>
      <sheetData sheetId="6207">
        <row r="9">
          <cell r="A9" t="str">
            <v>A</v>
          </cell>
        </row>
      </sheetData>
      <sheetData sheetId="6208">
        <row r="9">
          <cell r="A9" t="str">
            <v>A</v>
          </cell>
        </row>
      </sheetData>
      <sheetData sheetId="6209">
        <row r="9">
          <cell r="A9" t="str">
            <v>A</v>
          </cell>
        </row>
      </sheetData>
      <sheetData sheetId="6210">
        <row r="9">
          <cell r="A9" t="str">
            <v>A</v>
          </cell>
        </row>
      </sheetData>
      <sheetData sheetId="6211">
        <row r="9">
          <cell r="A9" t="str">
            <v>A</v>
          </cell>
        </row>
      </sheetData>
      <sheetData sheetId="6212">
        <row r="9">
          <cell r="A9" t="str">
            <v>A</v>
          </cell>
        </row>
      </sheetData>
      <sheetData sheetId="6213">
        <row r="9">
          <cell r="A9" t="str">
            <v>A</v>
          </cell>
        </row>
      </sheetData>
      <sheetData sheetId="6214">
        <row r="9">
          <cell r="A9" t="str">
            <v>A</v>
          </cell>
        </row>
      </sheetData>
      <sheetData sheetId="6215">
        <row r="9">
          <cell r="A9" t="str">
            <v>A</v>
          </cell>
        </row>
      </sheetData>
      <sheetData sheetId="6216">
        <row r="9">
          <cell r="A9" t="str">
            <v>A</v>
          </cell>
        </row>
      </sheetData>
      <sheetData sheetId="6217">
        <row r="9">
          <cell r="A9" t="str">
            <v>A</v>
          </cell>
        </row>
      </sheetData>
      <sheetData sheetId="6218">
        <row r="9">
          <cell r="A9" t="str">
            <v>A</v>
          </cell>
        </row>
      </sheetData>
      <sheetData sheetId="6219">
        <row r="9">
          <cell r="A9" t="str">
            <v>A</v>
          </cell>
        </row>
      </sheetData>
      <sheetData sheetId="6220">
        <row r="9">
          <cell r="A9" t="str">
            <v>A</v>
          </cell>
        </row>
      </sheetData>
      <sheetData sheetId="6221">
        <row r="9">
          <cell r="A9" t="str">
            <v>A</v>
          </cell>
        </row>
      </sheetData>
      <sheetData sheetId="6222">
        <row r="9">
          <cell r="A9" t="str">
            <v>A</v>
          </cell>
        </row>
      </sheetData>
      <sheetData sheetId="6223">
        <row r="9">
          <cell r="A9" t="str">
            <v>A</v>
          </cell>
        </row>
      </sheetData>
      <sheetData sheetId="6224">
        <row r="9">
          <cell r="A9" t="str">
            <v>A</v>
          </cell>
        </row>
      </sheetData>
      <sheetData sheetId="6225">
        <row r="9">
          <cell r="A9" t="str">
            <v>A</v>
          </cell>
        </row>
      </sheetData>
      <sheetData sheetId="6226">
        <row r="9">
          <cell r="A9" t="str">
            <v>A</v>
          </cell>
        </row>
      </sheetData>
      <sheetData sheetId="6227">
        <row r="9">
          <cell r="A9" t="str">
            <v>A</v>
          </cell>
        </row>
      </sheetData>
      <sheetData sheetId="6228">
        <row r="9">
          <cell r="A9" t="str">
            <v>A</v>
          </cell>
        </row>
      </sheetData>
      <sheetData sheetId="6229">
        <row r="9">
          <cell r="A9" t="str">
            <v>A</v>
          </cell>
        </row>
      </sheetData>
      <sheetData sheetId="6230">
        <row r="9">
          <cell r="A9" t="str">
            <v>A</v>
          </cell>
        </row>
      </sheetData>
      <sheetData sheetId="6231">
        <row r="9">
          <cell r="A9" t="str">
            <v>A</v>
          </cell>
        </row>
      </sheetData>
      <sheetData sheetId="6232">
        <row r="9">
          <cell r="A9" t="str">
            <v>A</v>
          </cell>
        </row>
      </sheetData>
      <sheetData sheetId="6233">
        <row r="9">
          <cell r="A9" t="str">
            <v>A</v>
          </cell>
        </row>
      </sheetData>
      <sheetData sheetId="6234">
        <row r="9">
          <cell r="A9" t="str">
            <v>A</v>
          </cell>
        </row>
      </sheetData>
      <sheetData sheetId="6235">
        <row r="9">
          <cell r="A9" t="str">
            <v>A</v>
          </cell>
        </row>
      </sheetData>
      <sheetData sheetId="6236">
        <row r="9">
          <cell r="A9" t="str">
            <v>A</v>
          </cell>
        </row>
      </sheetData>
      <sheetData sheetId="6237">
        <row r="9">
          <cell r="A9" t="str">
            <v>A</v>
          </cell>
        </row>
      </sheetData>
      <sheetData sheetId="6238">
        <row r="9">
          <cell r="A9" t="str">
            <v>A</v>
          </cell>
        </row>
      </sheetData>
      <sheetData sheetId="6239">
        <row r="9">
          <cell r="A9" t="str">
            <v>A</v>
          </cell>
        </row>
      </sheetData>
      <sheetData sheetId="6240">
        <row r="9">
          <cell r="A9" t="str">
            <v>A</v>
          </cell>
        </row>
      </sheetData>
      <sheetData sheetId="6241">
        <row r="9">
          <cell r="A9" t="str">
            <v>A</v>
          </cell>
        </row>
      </sheetData>
      <sheetData sheetId="6242">
        <row r="9">
          <cell r="A9" t="str">
            <v>A</v>
          </cell>
        </row>
      </sheetData>
      <sheetData sheetId="6243">
        <row r="9">
          <cell r="A9" t="str">
            <v>A</v>
          </cell>
        </row>
      </sheetData>
      <sheetData sheetId="6244">
        <row r="9">
          <cell r="A9" t="str">
            <v>A</v>
          </cell>
        </row>
      </sheetData>
      <sheetData sheetId="6245">
        <row r="9">
          <cell r="A9" t="str">
            <v>A</v>
          </cell>
        </row>
      </sheetData>
      <sheetData sheetId="6246">
        <row r="9">
          <cell r="A9" t="str">
            <v>A</v>
          </cell>
        </row>
      </sheetData>
      <sheetData sheetId="6247">
        <row r="9">
          <cell r="A9" t="str">
            <v>A</v>
          </cell>
        </row>
      </sheetData>
      <sheetData sheetId="6248">
        <row r="9">
          <cell r="A9" t="str">
            <v>A</v>
          </cell>
        </row>
      </sheetData>
      <sheetData sheetId="6249">
        <row r="9">
          <cell r="A9" t="str">
            <v>A</v>
          </cell>
        </row>
      </sheetData>
      <sheetData sheetId="6250">
        <row r="9">
          <cell r="A9" t="str">
            <v>A</v>
          </cell>
        </row>
      </sheetData>
      <sheetData sheetId="6251">
        <row r="9">
          <cell r="A9" t="str">
            <v>A</v>
          </cell>
        </row>
      </sheetData>
      <sheetData sheetId="6252">
        <row r="9">
          <cell r="A9" t="str">
            <v>A</v>
          </cell>
        </row>
      </sheetData>
      <sheetData sheetId="6253">
        <row r="9">
          <cell r="A9" t="str">
            <v>A</v>
          </cell>
        </row>
      </sheetData>
      <sheetData sheetId="6254">
        <row r="9">
          <cell r="A9" t="str">
            <v>A</v>
          </cell>
        </row>
      </sheetData>
      <sheetData sheetId="6255">
        <row r="9">
          <cell r="A9" t="str">
            <v>A</v>
          </cell>
        </row>
      </sheetData>
      <sheetData sheetId="6256">
        <row r="9">
          <cell r="A9" t="str">
            <v>A</v>
          </cell>
        </row>
      </sheetData>
      <sheetData sheetId="6257">
        <row r="9">
          <cell r="A9" t="str">
            <v>A</v>
          </cell>
        </row>
      </sheetData>
      <sheetData sheetId="6258">
        <row r="9">
          <cell r="A9" t="str">
            <v>A</v>
          </cell>
        </row>
      </sheetData>
      <sheetData sheetId="6259">
        <row r="9">
          <cell r="A9" t="str">
            <v>A</v>
          </cell>
        </row>
      </sheetData>
      <sheetData sheetId="6260">
        <row r="9">
          <cell r="A9" t="str">
            <v>A</v>
          </cell>
        </row>
      </sheetData>
      <sheetData sheetId="6261">
        <row r="9">
          <cell r="A9" t="str">
            <v>A</v>
          </cell>
        </row>
      </sheetData>
      <sheetData sheetId="6262">
        <row r="9">
          <cell r="A9" t="str">
            <v>A</v>
          </cell>
        </row>
      </sheetData>
      <sheetData sheetId="6263">
        <row r="9">
          <cell r="A9" t="str">
            <v>A</v>
          </cell>
        </row>
      </sheetData>
      <sheetData sheetId="6264">
        <row r="9">
          <cell r="A9" t="str">
            <v>A</v>
          </cell>
        </row>
      </sheetData>
      <sheetData sheetId="6265">
        <row r="9">
          <cell r="A9" t="str">
            <v>A</v>
          </cell>
        </row>
      </sheetData>
      <sheetData sheetId="6266">
        <row r="9">
          <cell r="A9" t="str">
            <v>A</v>
          </cell>
        </row>
      </sheetData>
      <sheetData sheetId="6267">
        <row r="9">
          <cell r="A9" t="str">
            <v>A</v>
          </cell>
        </row>
      </sheetData>
      <sheetData sheetId="6268">
        <row r="9">
          <cell r="A9" t="str">
            <v>A</v>
          </cell>
        </row>
      </sheetData>
      <sheetData sheetId="6269">
        <row r="9">
          <cell r="A9" t="str">
            <v>A</v>
          </cell>
        </row>
      </sheetData>
      <sheetData sheetId="6270">
        <row r="9">
          <cell r="A9" t="str">
            <v>A</v>
          </cell>
        </row>
      </sheetData>
      <sheetData sheetId="6271">
        <row r="9">
          <cell r="A9" t="str">
            <v>A</v>
          </cell>
        </row>
      </sheetData>
      <sheetData sheetId="6272">
        <row r="9">
          <cell r="A9" t="str">
            <v>A</v>
          </cell>
        </row>
      </sheetData>
      <sheetData sheetId="6273">
        <row r="9">
          <cell r="A9" t="str">
            <v>A</v>
          </cell>
        </row>
      </sheetData>
      <sheetData sheetId="6274">
        <row r="9">
          <cell r="A9" t="str">
            <v>A</v>
          </cell>
        </row>
      </sheetData>
      <sheetData sheetId="6275">
        <row r="9">
          <cell r="A9" t="str">
            <v>A</v>
          </cell>
        </row>
      </sheetData>
      <sheetData sheetId="6276">
        <row r="9">
          <cell r="A9" t="str">
            <v>A</v>
          </cell>
        </row>
      </sheetData>
      <sheetData sheetId="6277">
        <row r="9">
          <cell r="A9" t="str">
            <v>A</v>
          </cell>
        </row>
      </sheetData>
      <sheetData sheetId="6278">
        <row r="9">
          <cell r="A9" t="str">
            <v>A</v>
          </cell>
        </row>
      </sheetData>
      <sheetData sheetId="6279">
        <row r="9">
          <cell r="A9" t="str">
            <v>A</v>
          </cell>
        </row>
      </sheetData>
      <sheetData sheetId="6280">
        <row r="9">
          <cell r="A9" t="str">
            <v>A</v>
          </cell>
        </row>
      </sheetData>
      <sheetData sheetId="6281">
        <row r="9">
          <cell r="A9" t="str">
            <v>A</v>
          </cell>
        </row>
      </sheetData>
      <sheetData sheetId="6282">
        <row r="9">
          <cell r="A9" t="str">
            <v>A</v>
          </cell>
        </row>
      </sheetData>
      <sheetData sheetId="6283">
        <row r="9">
          <cell r="A9" t="str">
            <v>A</v>
          </cell>
        </row>
      </sheetData>
      <sheetData sheetId="6284">
        <row r="9">
          <cell r="A9" t="str">
            <v>A</v>
          </cell>
        </row>
      </sheetData>
      <sheetData sheetId="6285">
        <row r="9">
          <cell r="A9" t="str">
            <v>A</v>
          </cell>
        </row>
      </sheetData>
      <sheetData sheetId="6286">
        <row r="9">
          <cell r="A9" t="str">
            <v>A</v>
          </cell>
        </row>
      </sheetData>
      <sheetData sheetId="6287">
        <row r="9">
          <cell r="A9" t="str">
            <v>A</v>
          </cell>
        </row>
      </sheetData>
      <sheetData sheetId="6288">
        <row r="9">
          <cell r="A9" t="str">
            <v>A</v>
          </cell>
        </row>
      </sheetData>
      <sheetData sheetId="6289">
        <row r="9">
          <cell r="A9" t="str">
            <v>A</v>
          </cell>
        </row>
      </sheetData>
      <sheetData sheetId="6290">
        <row r="9">
          <cell r="A9" t="str">
            <v>A</v>
          </cell>
        </row>
      </sheetData>
      <sheetData sheetId="6291">
        <row r="9">
          <cell r="A9" t="str">
            <v>A</v>
          </cell>
        </row>
      </sheetData>
      <sheetData sheetId="6292">
        <row r="9">
          <cell r="A9" t="str">
            <v>A</v>
          </cell>
        </row>
      </sheetData>
      <sheetData sheetId="6293">
        <row r="9">
          <cell r="A9" t="str">
            <v>A</v>
          </cell>
        </row>
      </sheetData>
      <sheetData sheetId="6294">
        <row r="9">
          <cell r="A9" t="str">
            <v>A</v>
          </cell>
        </row>
      </sheetData>
      <sheetData sheetId="6295">
        <row r="9">
          <cell r="A9" t="str">
            <v>A</v>
          </cell>
        </row>
      </sheetData>
      <sheetData sheetId="6296">
        <row r="9">
          <cell r="A9" t="str">
            <v>A</v>
          </cell>
        </row>
      </sheetData>
      <sheetData sheetId="6297">
        <row r="9">
          <cell r="A9" t="str">
            <v>A</v>
          </cell>
        </row>
      </sheetData>
      <sheetData sheetId="6298">
        <row r="9">
          <cell r="A9" t="str">
            <v>A</v>
          </cell>
        </row>
      </sheetData>
      <sheetData sheetId="6299">
        <row r="9">
          <cell r="A9" t="str">
            <v>A</v>
          </cell>
        </row>
      </sheetData>
      <sheetData sheetId="6300">
        <row r="9">
          <cell r="A9" t="str">
            <v>A</v>
          </cell>
        </row>
      </sheetData>
      <sheetData sheetId="6301">
        <row r="9">
          <cell r="A9" t="str">
            <v>A</v>
          </cell>
        </row>
      </sheetData>
      <sheetData sheetId="6302">
        <row r="9">
          <cell r="A9" t="str">
            <v>A</v>
          </cell>
        </row>
      </sheetData>
      <sheetData sheetId="6303">
        <row r="9">
          <cell r="A9" t="str">
            <v>A</v>
          </cell>
        </row>
      </sheetData>
      <sheetData sheetId="6304">
        <row r="9">
          <cell r="A9" t="str">
            <v>A</v>
          </cell>
        </row>
      </sheetData>
      <sheetData sheetId="6305">
        <row r="9">
          <cell r="A9" t="str">
            <v>A</v>
          </cell>
        </row>
      </sheetData>
      <sheetData sheetId="6306">
        <row r="9">
          <cell r="A9" t="str">
            <v>A</v>
          </cell>
        </row>
      </sheetData>
      <sheetData sheetId="6307">
        <row r="9">
          <cell r="A9" t="str">
            <v>A</v>
          </cell>
        </row>
      </sheetData>
      <sheetData sheetId="6308">
        <row r="9">
          <cell r="A9" t="str">
            <v>A</v>
          </cell>
        </row>
      </sheetData>
      <sheetData sheetId="6309">
        <row r="9">
          <cell r="A9" t="str">
            <v>A</v>
          </cell>
        </row>
      </sheetData>
      <sheetData sheetId="6310">
        <row r="9">
          <cell r="A9" t="str">
            <v>A</v>
          </cell>
        </row>
      </sheetData>
      <sheetData sheetId="6311">
        <row r="9">
          <cell r="A9" t="str">
            <v>A</v>
          </cell>
        </row>
      </sheetData>
      <sheetData sheetId="6312">
        <row r="9">
          <cell r="A9" t="str">
            <v>A</v>
          </cell>
        </row>
      </sheetData>
      <sheetData sheetId="6313">
        <row r="9">
          <cell r="A9" t="str">
            <v>A</v>
          </cell>
        </row>
      </sheetData>
      <sheetData sheetId="6314">
        <row r="9">
          <cell r="A9" t="str">
            <v>A</v>
          </cell>
        </row>
      </sheetData>
      <sheetData sheetId="6315">
        <row r="9">
          <cell r="A9" t="str">
            <v>A</v>
          </cell>
        </row>
      </sheetData>
      <sheetData sheetId="6316">
        <row r="9">
          <cell r="A9" t="str">
            <v>A</v>
          </cell>
        </row>
      </sheetData>
      <sheetData sheetId="6317">
        <row r="9">
          <cell r="A9" t="str">
            <v>A</v>
          </cell>
        </row>
      </sheetData>
      <sheetData sheetId="6318">
        <row r="9">
          <cell r="A9" t="str">
            <v>A</v>
          </cell>
        </row>
      </sheetData>
      <sheetData sheetId="6319">
        <row r="9">
          <cell r="A9" t="str">
            <v>A</v>
          </cell>
        </row>
      </sheetData>
      <sheetData sheetId="6320">
        <row r="9">
          <cell r="A9" t="str">
            <v>A</v>
          </cell>
        </row>
      </sheetData>
      <sheetData sheetId="6321">
        <row r="9">
          <cell r="A9" t="str">
            <v>A</v>
          </cell>
        </row>
      </sheetData>
      <sheetData sheetId="6322">
        <row r="9">
          <cell r="A9" t="str">
            <v>A</v>
          </cell>
        </row>
      </sheetData>
      <sheetData sheetId="6323">
        <row r="9">
          <cell r="A9" t="str">
            <v>A</v>
          </cell>
        </row>
      </sheetData>
      <sheetData sheetId="6324">
        <row r="9">
          <cell r="A9" t="str">
            <v>A</v>
          </cell>
        </row>
      </sheetData>
      <sheetData sheetId="6325">
        <row r="9">
          <cell r="A9" t="str">
            <v>A</v>
          </cell>
        </row>
      </sheetData>
      <sheetData sheetId="6326">
        <row r="9">
          <cell r="A9" t="str">
            <v>A</v>
          </cell>
        </row>
      </sheetData>
      <sheetData sheetId="6327">
        <row r="9">
          <cell r="A9" t="str">
            <v>A</v>
          </cell>
        </row>
      </sheetData>
      <sheetData sheetId="6328">
        <row r="9">
          <cell r="A9" t="str">
            <v>A</v>
          </cell>
        </row>
      </sheetData>
      <sheetData sheetId="6329">
        <row r="9">
          <cell r="A9" t="str">
            <v>A</v>
          </cell>
        </row>
      </sheetData>
      <sheetData sheetId="6330">
        <row r="9">
          <cell r="A9" t="str">
            <v>A</v>
          </cell>
        </row>
      </sheetData>
      <sheetData sheetId="6331">
        <row r="9">
          <cell r="A9" t="str">
            <v>A</v>
          </cell>
        </row>
      </sheetData>
      <sheetData sheetId="6332">
        <row r="9">
          <cell r="A9" t="str">
            <v>A</v>
          </cell>
        </row>
      </sheetData>
      <sheetData sheetId="6333">
        <row r="9">
          <cell r="A9" t="str">
            <v>A</v>
          </cell>
        </row>
      </sheetData>
      <sheetData sheetId="6334">
        <row r="9">
          <cell r="A9" t="str">
            <v>A</v>
          </cell>
        </row>
      </sheetData>
      <sheetData sheetId="6335">
        <row r="9">
          <cell r="A9" t="str">
            <v>A</v>
          </cell>
        </row>
      </sheetData>
      <sheetData sheetId="6336">
        <row r="9">
          <cell r="A9" t="str">
            <v>A</v>
          </cell>
        </row>
      </sheetData>
      <sheetData sheetId="6337">
        <row r="9">
          <cell r="A9" t="str">
            <v>A</v>
          </cell>
        </row>
      </sheetData>
      <sheetData sheetId="6338">
        <row r="9">
          <cell r="A9" t="str">
            <v>A</v>
          </cell>
        </row>
      </sheetData>
      <sheetData sheetId="6339">
        <row r="9">
          <cell r="A9" t="str">
            <v>A</v>
          </cell>
        </row>
      </sheetData>
      <sheetData sheetId="6340">
        <row r="9">
          <cell r="A9" t="str">
            <v>A</v>
          </cell>
        </row>
      </sheetData>
      <sheetData sheetId="6341">
        <row r="9">
          <cell r="A9" t="str">
            <v>A</v>
          </cell>
        </row>
      </sheetData>
      <sheetData sheetId="6342">
        <row r="9">
          <cell r="A9" t="str">
            <v>A</v>
          </cell>
        </row>
      </sheetData>
      <sheetData sheetId="6343">
        <row r="9">
          <cell r="A9" t="str">
            <v>A</v>
          </cell>
        </row>
      </sheetData>
      <sheetData sheetId="6344">
        <row r="9">
          <cell r="A9" t="str">
            <v>A</v>
          </cell>
        </row>
      </sheetData>
      <sheetData sheetId="6345">
        <row r="9">
          <cell r="A9" t="str">
            <v>A</v>
          </cell>
        </row>
      </sheetData>
      <sheetData sheetId="6346">
        <row r="9">
          <cell r="A9" t="str">
            <v>A</v>
          </cell>
        </row>
      </sheetData>
      <sheetData sheetId="6347">
        <row r="9">
          <cell r="A9" t="str">
            <v>A</v>
          </cell>
        </row>
      </sheetData>
      <sheetData sheetId="6348">
        <row r="9">
          <cell r="A9" t="str">
            <v>A</v>
          </cell>
        </row>
      </sheetData>
      <sheetData sheetId="6349">
        <row r="9">
          <cell r="A9" t="str">
            <v>A</v>
          </cell>
        </row>
      </sheetData>
      <sheetData sheetId="6350">
        <row r="9">
          <cell r="A9" t="str">
            <v>A</v>
          </cell>
        </row>
      </sheetData>
      <sheetData sheetId="6351">
        <row r="9">
          <cell r="A9" t="str">
            <v>A</v>
          </cell>
        </row>
      </sheetData>
      <sheetData sheetId="6352">
        <row r="9">
          <cell r="A9" t="str">
            <v>A</v>
          </cell>
        </row>
      </sheetData>
      <sheetData sheetId="6353">
        <row r="9">
          <cell r="A9" t="str">
            <v>A</v>
          </cell>
        </row>
      </sheetData>
      <sheetData sheetId="6354">
        <row r="9">
          <cell r="A9" t="str">
            <v>A</v>
          </cell>
        </row>
      </sheetData>
      <sheetData sheetId="6355">
        <row r="9">
          <cell r="A9" t="str">
            <v>A</v>
          </cell>
        </row>
      </sheetData>
      <sheetData sheetId="6356">
        <row r="9">
          <cell r="A9" t="str">
            <v>A</v>
          </cell>
        </row>
      </sheetData>
      <sheetData sheetId="6357">
        <row r="9">
          <cell r="A9" t="str">
            <v>A</v>
          </cell>
        </row>
      </sheetData>
      <sheetData sheetId="6358">
        <row r="9">
          <cell r="A9" t="str">
            <v>A</v>
          </cell>
        </row>
      </sheetData>
      <sheetData sheetId="6359">
        <row r="9">
          <cell r="A9" t="str">
            <v>A</v>
          </cell>
        </row>
      </sheetData>
      <sheetData sheetId="6360">
        <row r="9">
          <cell r="A9" t="str">
            <v>A</v>
          </cell>
        </row>
      </sheetData>
      <sheetData sheetId="6361">
        <row r="9">
          <cell r="A9" t="str">
            <v>A</v>
          </cell>
        </row>
      </sheetData>
      <sheetData sheetId="6362">
        <row r="9">
          <cell r="A9" t="str">
            <v>A</v>
          </cell>
        </row>
      </sheetData>
      <sheetData sheetId="6363">
        <row r="9">
          <cell r="A9" t="str">
            <v>A</v>
          </cell>
        </row>
      </sheetData>
      <sheetData sheetId="6364">
        <row r="9">
          <cell r="A9" t="str">
            <v>A</v>
          </cell>
        </row>
      </sheetData>
      <sheetData sheetId="6365">
        <row r="9">
          <cell r="A9" t="str">
            <v>A</v>
          </cell>
        </row>
      </sheetData>
      <sheetData sheetId="6366">
        <row r="9">
          <cell r="A9" t="str">
            <v>A</v>
          </cell>
        </row>
      </sheetData>
      <sheetData sheetId="6367">
        <row r="9">
          <cell r="A9" t="str">
            <v>A</v>
          </cell>
        </row>
      </sheetData>
      <sheetData sheetId="6368">
        <row r="9">
          <cell r="A9" t="str">
            <v>A</v>
          </cell>
        </row>
      </sheetData>
      <sheetData sheetId="6369">
        <row r="9">
          <cell r="A9" t="str">
            <v>A</v>
          </cell>
        </row>
      </sheetData>
      <sheetData sheetId="6370">
        <row r="9">
          <cell r="A9" t="str">
            <v>A</v>
          </cell>
        </row>
      </sheetData>
      <sheetData sheetId="6371">
        <row r="9">
          <cell r="A9" t="str">
            <v>A</v>
          </cell>
        </row>
      </sheetData>
      <sheetData sheetId="6372">
        <row r="9">
          <cell r="A9" t="str">
            <v>A</v>
          </cell>
        </row>
      </sheetData>
      <sheetData sheetId="6373">
        <row r="9">
          <cell r="A9" t="str">
            <v>A</v>
          </cell>
        </row>
      </sheetData>
      <sheetData sheetId="6374">
        <row r="9">
          <cell r="A9" t="str">
            <v>A</v>
          </cell>
        </row>
      </sheetData>
      <sheetData sheetId="6375">
        <row r="9">
          <cell r="A9" t="str">
            <v>A</v>
          </cell>
        </row>
      </sheetData>
      <sheetData sheetId="6376">
        <row r="9">
          <cell r="A9" t="str">
            <v>A</v>
          </cell>
        </row>
      </sheetData>
      <sheetData sheetId="6377">
        <row r="9">
          <cell r="A9" t="str">
            <v>A</v>
          </cell>
        </row>
      </sheetData>
      <sheetData sheetId="6378">
        <row r="9">
          <cell r="A9" t="str">
            <v>A</v>
          </cell>
        </row>
      </sheetData>
      <sheetData sheetId="6379">
        <row r="9">
          <cell r="A9" t="str">
            <v>A</v>
          </cell>
        </row>
      </sheetData>
      <sheetData sheetId="6380">
        <row r="9">
          <cell r="A9" t="str">
            <v>A</v>
          </cell>
        </row>
      </sheetData>
      <sheetData sheetId="6381">
        <row r="9">
          <cell r="A9" t="str">
            <v>A</v>
          </cell>
        </row>
      </sheetData>
      <sheetData sheetId="6382">
        <row r="9">
          <cell r="A9" t="str">
            <v>A</v>
          </cell>
        </row>
      </sheetData>
      <sheetData sheetId="6383">
        <row r="9">
          <cell r="A9" t="str">
            <v>A</v>
          </cell>
        </row>
      </sheetData>
      <sheetData sheetId="6384">
        <row r="9">
          <cell r="A9" t="str">
            <v>A</v>
          </cell>
        </row>
      </sheetData>
      <sheetData sheetId="6385">
        <row r="9">
          <cell r="A9" t="str">
            <v>A</v>
          </cell>
        </row>
      </sheetData>
      <sheetData sheetId="6386">
        <row r="9">
          <cell r="A9" t="str">
            <v>A</v>
          </cell>
        </row>
      </sheetData>
      <sheetData sheetId="6387">
        <row r="9">
          <cell r="A9" t="str">
            <v>A</v>
          </cell>
        </row>
      </sheetData>
      <sheetData sheetId="6388">
        <row r="9">
          <cell r="A9" t="str">
            <v>A</v>
          </cell>
        </row>
      </sheetData>
      <sheetData sheetId="6389">
        <row r="9">
          <cell r="A9" t="str">
            <v>A</v>
          </cell>
        </row>
      </sheetData>
      <sheetData sheetId="6390">
        <row r="9">
          <cell r="A9" t="str">
            <v>A</v>
          </cell>
        </row>
      </sheetData>
      <sheetData sheetId="6391">
        <row r="9">
          <cell r="A9" t="str">
            <v>A</v>
          </cell>
        </row>
      </sheetData>
      <sheetData sheetId="6392">
        <row r="9">
          <cell r="A9" t="str">
            <v>A</v>
          </cell>
        </row>
      </sheetData>
      <sheetData sheetId="6393">
        <row r="9">
          <cell r="A9" t="str">
            <v>A</v>
          </cell>
        </row>
      </sheetData>
      <sheetData sheetId="6394">
        <row r="9">
          <cell r="A9" t="str">
            <v>A</v>
          </cell>
        </row>
      </sheetData>
      <sheetData sheetId="6395">
        <row r="9">
          <cell r="A9" t="str">
            <v>A</v>
          </cell>
        </row>
      </sheetData>
      <sheetData sheetId="6396">
        <row r="9">
          <cell r="A9" t="str">
            <v>A</v>
          </cell>
        </row>
      </sheetData>
      <sheetData sheetId="6397">
        <row r="9">
          <cell r="A9" t="str">
            <v>A</v>
          </cell>
        </row>
      </sheetData>
      <sheetData sheetId="6398">
        <row r="9">
          <cell r="A9" t="str">
            <v>A</v>
          </cell>
        </row>
      </sheetData>
      <sheetData sheetId="6399">
        <row r="9">
          <cell r="A9" t="str">
            <v>A</v>
          </cell>
        </row>
      </sheetData>
      <sheetData sheetId="6400">
        <row r="9">
          <cell r="A9" t="str">
            <v>A</v>
          </cell>
        </row>
      </sheetData>
      <sheetData sheetId="6401">
        <row r="9">
          <cell r="A9" t="str">
            <v>A</v>
          </cell>
        </row>
      </sheetData>
      <sheetData sheetId="6402">
        <row r="9">
          <cell r="A9" t="str">
            <v>A</v>
          </cell>
        </row>
      </sheetData>
      <sheetData sheetId="6403">
        <row r="9">
          <cell r="A9" t="str">
            <v>A</v>
          </cell>
        </row>
      </sheetData>
      <sheetData sheetId="6404">
        <row r="9">
          <cell r="A9" t="str">
            <v>A</v>
          </cell>
        </row>
      </sheetData>
      <sheetData sheetId="6405">
        <row r="9">
          <cell r="A9" t="str">
            <v>A</v>
          </cell>
        </row>
      </sheetData>
      <sheetData sheetId="6406">
        <row r="9">
          <cell r="A9" t="str">
            <v>A</v>
          </cell>
        </row>
      </sheetData>
      <sheetData sheetId="6407">
        <row r="9">
          <cell r="A9" t="str">
            <v>A</v>
          </cell>
        </row>
      </sheetData>
      <sheetData sheetId="6408">
        <row r="9">
          <cell r="A9" t="str">
            <v>A</v>
          </cell>
        </row>
      </sheetData>
      <sheetData sheetId="6409">
        <row r="9">
          <cell r="A9" t="str">
            <v>A</v>
          </cell>
        </row>
      </sheetData>
      <sheetData sheetId="6410">
        <row r="9">
          <cell r="A9" t="str">
            <v>A</v>
          </cell>
        </row>
      </sheetData>
      <sheetData sheetId="6411">
        <row r="9">
          <cell r="A9" t="str">
            <v>A</v>
          </cell>
        </row>
      </sheetData>
      <sheetData sheetId="6412">
        <row r="9">
          <cell r="A9" t="str">
            <v>A</v>
          </cell>
        </row>
      </sheetData>
      <sheetData sheetId="6413">
        <row r="9">
          <cell r="A9" t="str">
            <v>A</v>
          </cell>
        </row>
      </sheetData>
      <sheetData sheetId="6414">
        <row r="9">
          <cell r="A9" t="str">
            <v>A</v>
          </cell>
        </row>
      </sheetData>
      <sheetData sheetId="6415">
        <row r="9">
          <cell r="A9" t="str">
            <v>A</v>
          </cell>
        </row>
      </sheetData>
      <sheetData sheetId="6416">
        <row r="9">
          <cell r="A9" t="str">
            <v>A</v>
          </cell>
        </row>
      </sheetData>
      <sheetData sheetId="6417">
        <row r="9">
          <cell r="A9" t="str">
            <v>A</v>
          </cell>
        </row>
      </sheetData>
      <sheetData sheetId="6418">
        <row r="9">
          <cell r="A9" t="str">
            <v>A</v>
          </cell>
        </row>
      </sheetData>
      <sheetData sheetId="6419">
        <row r="9">
          <cell r="A9" t="str">
            <v>A</v>
          </cell>
        </row>
      </sheetData>
      <sheetData sheetId="6420">
        <row r="9">
          <cell r="A9" t="str">
            <v>A</v>
          </cell>
        </row>
      </sheetData>
      <sheetData sheetId="6421">
        <row r="9">
          <cell r="A9" t="str">
            <v>A</v>
          </cell>
        </row>
      </sheetData>
      <sheetData sheetId="6422">
        <row r="9">
          <cell r="A9" t="str">
            <v>A</v>
          </cell>
        </row>
      </sheetData>
      <sheetData sheetId="6423">
        <row r="9">
          <cell r="A9" t="str">
            <v>A</v>
          </cell>
        </row>
      </sheetData>
      <sheetData sheetId="6424">
        <row r="9">
          <cell r="A9" t="str">
            <v>A</v>
          </cell>
        </row>
      </sheetData>
      <sheetData sheetId="6425">
        <row r="9">
          <cell r="A9" t="str">
            <v>A</v>
          </cell>
        </row>
      </sheetData>
      <sheetData sheetId="6426">
        <row r="9">
          <cell r="A9" t="str">
            <v>A</v>
          </cell>
        </row>
      </sheetData>
      <sheetData sheetId="6427">
        <row r="9">
          <cell r="A9" t="str">
            <v>A</v>
          </cell>
        </row>
      </sheetData>
      <sheetData sheetId="6428">
        <row r="9">
          <cell r="A9" t="str">
            <v>A</v>
          </cell>
        </row>
      </sheetData>
      <sheetData sheetId="6429">
        <row r="9">
          <cell r="A9" t="str">
            <v>A</v>
          </cell>
        </row>
      </sheetData>
      <sheetData sheetId="6430">
        <row r="9">
          <cell r="A9" t="str">
            <v>A</v>
          </cell>
        </row>
      </sheetData>
      <sheetData sheetId="6431">
        <row r="9">
          <cell r="A9" t="str">
            <v>A</v>
          </cell>
        </row>
      </sheetData>
      <sheetData sheetId="6432">
        <row r="9">
          <cell r="A9" t="str">
            <v>A</v>
          </cell>
        </row>
      </sheetData>
      <sheetData sheetId="6433">
        <row r="9">
          <cell r="A9" t="str">
            <v>A</v>
          </cell>
        </row>
      </sheetData>
      <sheetData sheetId="6434">
        <row r="9">
          <cell r="A9" t="str">
            <v>A</v>
          </cell>
        </row>
      </sheetData>
      <sheetData sheetId="6435">
        <row r="9">
          <cell r="A9" t="str">
            <v>A</v>
          </cell>
        </row>
      </sheetData>
      <sheetData sheetId="6436">
        <row r="9">
          <cell r="A9" t="str">
            <v>A</v>
          </cell>
        </row>
      </sheetData>
      <sheetData sheetId="6437">
        <row r="9">
          <cell r="A9" t="str">
            <v>A</v>
          </cell>
        </row>
      </sheetData>
      <sheetData sheetId="6438">
        <row r="9">
          <cell r="A9" t="str">
            <v>A</v>
          </cell>
        </row>
      </sheetData>
      <sheetData sheetId="6439">
        <row r="9">
          <cell r="A9" t="str">
            <v>A</v>
          </cell>
        </row>
      </sheetData>
      <sheetData sheetId="6440">
        <row r="9">
          <cell r="A9" t="str">
            <v>A</v>
          </cell>
        </row>
      </sheetData>
      <sheetData sheetId="6441">
        <row r="9">
          <cell r="A9" t="str">
            <v>A</v>
          </cell>
        </row>
      </sheetData>
      <sheetData sheetId="6442">
        <row r="9">
          <cell r="A9" t="str">
            <v>A</v>
          </cell>
        </row>
      </sheetData>
      <sheetData sheetId="6443">
        <row r="9">
          <cell r="A9" t="str">
            <v>A</v>
          </cell>
        </row>
      </sheetData>
      <sheetData sheetId="6444">
        <row r="9">
          <cell r="A9" t="str">
            <v>A</v>
          </cell>
        </row>
      </sheetData>
      <sheetData sheetId="6445">
        <row r="9">
          <cell r="A9" t="str">
            <v>A</v>
          </cell>
        </row>
      </sheetData>
      <sheetData sheetId="6446">
        <row r="9">
          <cell r="A9" t="str">
            <v>A</v>
          </cell>
        </row>
      </sheetData>
      <sheetData sheetId="6447">
        <row r="9">
          <cell r="A9" t="str">
            <v>A</v>
          </cell>
        </row>
      </sheetData>
      <sheetData sheetId="6448">
        <row r="9">
          <cell r="A9" t="str">
            <v>A</v>
          </cell>
        </row>
      </sheetData>
      <sheetData sheetId="6449">
        <row r="9">
          <cell r="A9" t="str">
            <v>A</v>
          </cell>
        </row>
      </sheetData>
      <sheetData sheetId="6450">
        <row r="9">
          <cell r="A9" t="str">
            <v>A</v>
          </cell>
        </row>
      </sheetData>
      <sheetData sheetId="6451">
        <row r="9">
          <cell r="A9" t="str">
            <v>A</v>
          </cell>
        </row>
      </sheetData>
      <sheetData sheetId="6452">
        <row r="9">
          <cell r="A9" t="str">
            <v>A</v>
          </cell>
        </row>
      </sheetData>
      <sheetData sheetId="6453">
        <row r="9">
          <cell r="A9" t="str">
            <v>A</v>
          </cell>
        </row>
      </sheetData>
      <sheetData sheetId="6454">
        <row r="9">
          <cell r="A9" t="str">
            <v>A</v>
          </cell>
        </row>
      </sheetData>
      <sheetData sheetId="6455">
        <row r="9">
          <cell r="A9" t="str">
            <v>A</v>
          </cell>
        </row>
      </sheetData>
      <sheetData sheetId="6456">
        <row r="9">
          <cell r="A9" t="str">
            <v>A</v>
          </cell>
        </row>
      </sheetData>
      <sheetData sheetId="6457">
        <row r="9">
          <cell r="A9" t="str">
            <v>A</v>
          </cell>
        </row>
      </sheetData>
      <sheetData sheetId="6458">
        <row r="9">
          <cell r="A9" t="str">
            <v>A</v>
          </cell>
        </row>
      </sheetData>
      <sheetData sheetId="6459">
        <row r="9">
          <cell r="A9" t="str">
            <v>A</v>
          </cell>
        </row>
      </sheetData>
      <sheetData sheetId="6460">
        <row r="9">
          <cell r="A9" t="str">
            <v>A</v>
          </cell>
        </row>
      </sheetData>
      <sheetData sheetId="6461">
        <row r="9">
          <cell r="A9" t="str">
            <v>A</v>
          </cell>
        </row>
      </sheetData>
      <sheetData sheetId="6462">
        <row r="9">
          <cell r="A9" t="str">
            <v>A</v>
          </cell>
        </row>
      </sheetData>
      <sheetData sheetId="6463">
        <row r="9">
          <cell r="A9" t="str">
            <v>A</v>
          </cell>
        </row>
      </sheetData>
      <sheetData sheetId="6464">
        <row r="9">
          <cell r="A9" t="str">
            <v>A</v>
          </cell>
        </row>
      </sheetData>
      <sheetData sheetId="6465">
        <row r="9">
          <cell r="A9" t="str">
            <v>A</v>
          </cell>
        </row>
      </sheetData>
      <sheetData sheetId="6466">
        <row r="9">
          <cell r="A9" t="str">
            <v>A</v>
          </cell>
        </row>
      </sheetData>
      <sheetData sheetId="6467">
        <row r="9">
          <cell r="A9" t="str">
            <v>A</v>
          </cell>
        </row>
      </sheetData>
      <sheetData sheetId="6468">
        <row r="9">
          <cell r="A9" t="str">
            <v>A</v>
          </cell>
        </row>
      </sheetData>
      <sheetData sheetId="6469">
        <row r="9">
          <cell r="A9" t="str">
            <v>A</v>
          </cell>
        </row>
      </sheetData>
      <sheetData sheetId="6470">
        <row r="9">
          <cell r="A9" t="str">
            <v>A</v>
          </cell>
        </row>
      </sheetData>
      <sheetData sheetId="6471">
        <row r="9">
          <cell r="A9" t="str">
            <v>A</v>
          </cell>
        </row>
      </sheetData>
      <sheetData sheetId="6472">
        <row r="9">
          <cell r="A9" t="str">
            <v>A</v>
          </cell>
        </row>
      </sheetData>
      <sheetData sheetId="6473">
        <row r="9">
          <cell r="A9" t="str">
            <v>A</v>
          </cell>
        </row>
      </sheetData>
      <sheetData sheetId="6474">
        <row r="9">
          <cell r="A9" t="str">
            <v>A</v>
          </cell>
        </row>
      </sheetData>
      <sheetData sheetId="6475">
        <row r="9">
          <cell r="A9" t="str">
            <v>A</v>
          </cell>
        </row>
      </sheetData>
      <sheetData sheetId="6476">
        <row r="9">
          <cell r="A9" t="str">
            <v>A</v>
          </cell>
        </row>
      </sheetData>
      <sheetData sheetId="6477">
        <row r="9">
          <cell r="A9" t="str">
            <v>A</v>
          </cell>
        </row>
      </sheetData>
      <sheetData sheetId="6478">
        <row r="9">
          <cell r="A9" t="str">
            <v>A</v>
          </cell>
        </row>
      </sheetData>
      <sheetData sheetId="6479">
        <row r="9">
          <cell r="A9" t="str">
            <v>A</v>
          </cell>
        </row>
      </sheetData>
      <sheetData sheetId="6480">
        <row r="9">
          <cell r="A9" t="str">
            <v>A</v>
          </cell>
        </row>
      </sheetData>
      <sheetData sheetId="6481">
        <row r="9">
          <cell r="A9" t="str">
            <v>A</v>
          </cell>
        </row>
      </sheetData>
      <sheetData sheetId="6482">
        <row r="9">
          <cell r="A9" t="str">
            <v>A</v>
          </cell>
        </row>
      </sheetData>
      <sheetData sheetId="6483">
        <row r="9">
          <cell r="A9" t="str">
            <v>A</v>
          </cell>
        </row>
      </sheetData>
      <sheetData sheetId="6484">
        <row r="9">
          <cell r="A9" t="str">
            <v>A</v>
          </cell>
        </row>
      </sheetData>
      <sheetData sheetId="6485">
        <row r="9">
          <cell r="A9" t="str">
            <v>A</v>
          </cell>
        </row>
      </sheetData>
      <sheetData sheetId="6486">
        <row r="9">
          <cell r="A9" t="str">
            <v>A</v>
          </cell>
        </row>
      </sheetData>
      <sheetData sheetId="6487">
        <row r="9">
          <cell r="A9" t="str">
            <v>A</v>
          </cell>
        </row>
      </sheetData>
      <sheetData sheetId="6488">
        <row r="9">
          <cell r="A9" t="str">
            <v>A</v>
          </cell>
        </row>
      </sheetData>
      <sheetData sheetId="6489">
        <row r="9">
          <cell r="A9" t="str">
            <v>A</v>
          </cell>
        </row>
      </sheetData>
      <sheetData sheetId="6490">
        <row r="9">
          <cell r="A9" t="str">
            <v>A</v>
          </cell>
        </row>
      </sheetData>
      <sheetData sheetId="6491">
        <row r="9">
          <cell r="A9" t="str">
            <v>A</v>
          </cell>
        </row>
      </sheetData>
      <sheetData sheetId="6492">
        <row r="9">
          <cell r="A9" t="str">
            <v>A</v>
          </cell>
        </row>
      </sheetData>
      <sheetData sheetId="6493">
        <row r="9">
          <cell r="A9" t="str">
            <v>A</v>
          </cell>
        </row>
      </sheetData>
      <sheetData sheetId="6494">
        <row r="9">
          <cell r="A9" t="str">
            <v>A</v>
          </cell>
        </row>
      </sheetData>
      <sheetData sheetId="6495">
        <row r="9">
          <cell r="A9" t="str">
            <v>A</v>
          </cell>
        </row>
      </sheetData>
      <sheetData sheetId="6496">
        <row r="9">
          <cell r="A9" t="str">
            <v>A</v>
          </cell>
        </row>
      </sheetData>
      <sheetData sheetId="6497">
        <row r="9">
          <cell r="A9" t="str">
            <v>A</v>
          </cell>
        </row>
      </sheetData>
      <sheetData sheetId="6498">
        <row r="9">
          <cell r="A9" t="str">
            <v>A</v>
          </cell>
        </row>
      </sheetData>
      <sheetData sheetId="6499">
        <row r="9">
          <cell r="A9" t="str">
            <v>A</v>
          </cell>
        </row>
      </sheetData>
      <sheetData sheetId="6500">
        <row r="9">
          <cell r="A9" t="str">
            <v>A</v>
          </cell>
        </row>
      </sheetData>
      <sheetData sheetId="6501">
        <row r="9">
          <cell r="A9" t="str">
            <v>A</v>
          </cell>
        </row>
      </sheetData>
      <sheetData sheetId="6502">
        <row r="9">
          <cell r="A9" t="str">
            <v>A</v>
          </cell>
        </row>
      </sheetData>
      <sheetData sheetId="6503">
        <row r="9">
          <cell r="A9" t="str">
            <v>A</v>
          </cell>
        </row>
      </sheetData>
      <sheetData sheetId="6504">
        <row r="9">
          <cell r="A9" t="str">
            <v>A</v>
          </cell>
        </row>
      </sheetData>
      <sheetData sheetId="6505">
        <row r="9">
          <cell r="A9" t="str">
            <v>A</v>
          </cell>
        </row>
      </sheetData>
      <sheetData sheetId="6506">
        <row r="9">
          <cell r="A9" t="str">
            <v>A</v>
          </cell>
        </row>
      </sheetData>
      <sheetData sheetId="6507">
        <row r="9">
          <cell r="A9" t="str">
            <v>A</v>
          </cell>
        </row>
      </sheetData>
      <sheetData sheetId="6508">
        <row r="9">
          <cell r="A9" t="str">
            <v>A</v>
          </cell>
        </row>
      </sheetData>
      <sheetData sheetId="6509">
        <row r="9">
          <cell r="A9" t="str">
            <v>A</v>
          </cell>
        </row>
      </sheetData>
      <sheetData sheetId="6510">
        <row r="9">
          <cell r="A9" t="str">
            <v>A</v>
          </cell>
        </row>
      </sheetData>
      <sheetData sheetId="6511">
        <row r="9">
          <cell r="A9" t="str">
            <v>A</v>
          </cell>
        </row>
      </sheetData>
      <sheetData sheetId="6512">
        <row r="9">
          <cell r="A9" t="str">
            <v>A</v>
          </cell>
        </row>
      </sheetData>
      <sheetData sheetId="6513">
        <row r="9">
          <cell r="A9" t="str">
            <v>A</v>
          </cell>
        </row>
      </sheetData>
      <sheetData sheetId="6514">
        <row r="9">
          <cell r="A9" t="str">
            <v>A</v>
          </cell>
        </row>
      </sheetData>
      <sheetData sheetId="6515">
        <row r="9">
          <cell r="A9" t="str">
            <v>A</v>
          </cell>
        </row>
      </sheetData>
      <sheetData sheetId="6516">
        <row r="9">
          <cell r="A9" t="str">
            <v>A</v>
          </cell>
        </row>
      </sheetData>
      <sheetData sheetId="6517">
        <row r="9">
          <cell r="A9" t="str">
            <v>A</v>
          </cell>
        </row>
      </sheetData>
      <sheetData sheetId="6518">
        <row r="9">
          <cell r="A9" t="str">
            <v>A</v>
          </cell>
        </row>
      </sheetData>
      <sheetData sheetId="6519">
        <row r="9">
          <cell r="A9" t="str">
            <v>A</v>
          </cell>
        </row>
      </sheetData>
      <sheetData sheetId="6520">
        <row r="9">
          <cell r="A9" t="str">
            <v>A</v>
          </cell>
        </row>
      </sheetData>
      <sheetData sheetId="6521">
        <row r="9">
          <cell r="A9" t="str">
            <v>A</v>
          </cell>
        </row>
      </sheetData>
      <sheetData sheetId="6522">
        <row r="9">
          <cell r="A9" t="str">
            <v>A</v>
          </cell>
        </row>
      </sheetData>
      <sheetData sheetId="6523">
        <row r="9">
          <cell r="A9" t="str">
            <v>A</v>
          </cell>
        </row>
      </sheetData>
      <sheetData sheetId="6524">
        <row r="9">
          <cell r="A9" t="str">
            <v>A</v>
          </cell>
        </row>
      </sheetData>
      <sheetData sheetId="6525">
        <row r="9">
          <cell r="A9" t="str">
            <v>A</v>
          </cell>
        </row>
      </sheetData>
      <sheetData sheetId="6526">
        <row r="9">
          <cell r="A9" t="str">
            <v>A</v>
          </cell>
        </row>
      </sheetData>
      <sheetData sheetId="6527">
        <row r="9">
          <cell r="A9" t="str">
            <v>A</v>
          </cell>
        </row>
      </sheetData>
      <sheetData sheetId="6528">
        <row r="9">
          <cell r="A9" t="str">
            <v>A</v>
          </cell>
        </row>
      </sheetData>
      <sheetData sheetId="6529">
        <row r="9">
          <cell r="A9" t="str">
            <v>A</v>
          </cell>
        </row>
      </sheetData>
      <sheetData sheetId="6530">
        <row r="9">
          <cell r="A9" t="str">
            <v>A</v>
          </cell>
        </row>
      </sheetData>
      <sheetData sheetId="6531">
        <row r="9">
          <cell r="A9" t="str">
            <v>A</v>
          </cell>
        </row>
      </sheetData>
      <sheetData sheetId="6532">
        <row r="9">
          <cell r="A9" t="str">
            <v>A</v>
          </cell>
        </row>
      </sheetData>
      <sheetData sheetId="6533">
        <row r="9">
          <cell r="A9" t="str">
            <v>A</v>
          </cell>
        </row>
      </sheetData>
      <sheetData sheetId="6534">
        <row r="9">
          <cell r="A9" t="str">
            <v>A</v>
          </cell>
        </row>
      </sheetData>
      <sheetData sheetId="6535">
        <row r="9">
          <cell r="A9" t="str">
            <v>A</v>
          </cell>
        </row>
      </sheetData>
      <sheetData sheetId="6536">
        <row r="9">
          <cell r="A9" t="str">
            <v>A</v>
          </cell>
        </row>
      </sheetData>
      <sheetData sheetId="6537">
        <row r="9">
          <cell r="A9" t="str">
            <v>A</v>
          </cell>
        </row>
      </sheetData>
      <sheetData sheetId="6538">
        <row r="9">
          <cell r="A9" t="str">
            <v>A</v>
          </cell>
        </row>
      </sheetData>
      <sheetData sheetId="6539">
        <row r="9">
          <cell r="A9" t="str">
            <v>A</v>
          </cell>
        </row>
      </sheetData>
      <sheetData sheetId="6540">
        <row r="9">
          <cell r="A9" t="str">
            <v>A</v>
          </cell>
        </row>
      </sheetData>
      <sheetData sheetId="6541">
        <row r="9">
          <cell r="A9" t="str">
            <v>A</v>
          </cell>
        </row>
      </sheetData>
      <sheetData sheetId="6542">
        <row r="9">
          <cell r="A9" t="str">
            <v>A</v>
          </cell>
        </row>
      </sheetData>
      <sheetData sheetId="6543">
        <row r="9">
          <cell r="A9" t="str">
            <v>A</v>
          </cell>
        </row>
      </sheetData>
      <sheetData sheetId="6544">
        <row r="9">
          <cell r="A9" t="str">
            <v>A</v>
          </cell>
        </row>
      </sheetData>
      <sheetData sheetId="6545">
        <row r="9">
          <cell r="A9" t="str">
            <v>A</v>
          </cell>
        </row>
      </sheetData>
      <sheetData sheetId="6546">
        <row r="9">
          <cell r="A9" t="str">
            <v>A</v>
          </cell>
        </row>
      </sheetData>
      <sheetData sheetId="6547">
        <row r="9">
          <cell r="A9" t="str">
            <v>A</v>
          </cell>
        </row>
      </sheetData>
      <sheetData sheetId="6548">
        <row r="9">
          <cell r="A9" t="str">
            <v>A</v>
          </cell>
        </row>
      </sheetData>
      <sheetData sheetId="6549">
        <row r="9">
          <cell r="A9" t="str">
            <v>A</v>
          </cell>
        </row>
      </sheetData>
      <sheetData sheetId="6550">
        <row r="9">
          <cell r="A9" t="str">
            <v>A</v>
          </cell>
        </row>
      </sheetData>
      <sheetData sheetId="6551">
        <row r="9">
          <cell r="A9" t="str">
            <v>A</v>
          </cell>
        </row>
      </sheetData>
      <sheetData sheetId="6552">
        <row r="9">
          <cell r="A9" t="str">
            <v>A</v>
          </cell>
        </row>
      </sheetData>
      <sheetData sheetId="6553">
        <row r="9">
          <cell r="A9" t="str">
            <v>A</v>
          </cell>
        </row>
      </sheetData>
      <sheetData sheetId="6554">
        <row r="9">
          <cell r="A9" t="str">
            <v>A</v>
          </cell>
        </row>
      </sheetData>
      <sheetData sheetId="6555">
        <row r="9">
          <cell r="A9" t="str">
            <v>A</v>
          </cell>
        </row>
      </sheetData>
      <sheetData sheetId="6556">
        <row r="9">
          <cell r="A9" t="str">
            <v>A</v>
          </cell>
        </row>
      </sheetData>
      <sheetData sheetId="6557">
        <row r="9">
          <cell r="A9" t="str">
            <v>A</v>
          </cell>
        </row>
      </sheetData>
      <sheetData sheetId="6558">
        <row r="9">
          <cell r="A9" t="str">
            <v>A</v>
          </cell>
        </row>
      </sheetData>
      <sheetData sheetId="6559">
        <row r="9">
          <cell r="A9" t="str">
            <v>A</v>
          </cell>
        </row>
      </sheetData>
      <sheetData sheetId="6560">
        <row r="9">
          <cell r="A9" t="str">
            <v>A</v>
          </cell>
        </row>
      </sheetData>
      <sheetData sheetId="6561">
        <row r="9">
          <cell r="A9" t="str">
            <v>A</v>
          </cell>
        </row>
      </sheetData>
      <sheetData sheetId="6562">
        <row r="9">
          <cell r="A9" t="str">
            <v>A</v>
          </cell>
        </row>
      </sheetData>
      <sheetData sheetId="6563">
        <row r="9">
          <cell r="A9" t="str">
            <v>A</v>
          </cell>
        </row>
      </sheetData>
      <sheetData sheetId="6564">
        <row r="9">
          <cell r="A9" t="str">
            <v>A</v>
          </cell>
        </row>
      </sheetData>
      <sheetData sheetId="6565">
        <row r="9">
          <cell r="A9" t="str">
            <v>A</v>
          </cell>
        </row>
      </sheetData>
      <sheetData sheetId="6566">
        <row r="9">
          <cell r="A9" t="str">
            <v>A</v>
          </cell>
        </row>
      </sheetData>
      <sheetData sheetId="6567">
        <row r="9">
          <cell r="A9" t="str">
            <v>A</v>
          </cell>
        </row>
      </sheetData>
      <sheetData sheetId="6568">
        <row r="9">
          <cell r="A9" t="str">
            <v>A</v>
          </cell>
        </row>
      </sheetData>
      <sheetData sheetId="6569">
        <row r="9">
          <cell r="A9" t="str">
            <v>A</v>
          </cell>
        </row>
      </sheetData>
      <sheetData sheetId="6570">
        <row r="9">
          <cell r="A9" t="str">
            <v>A</v>
          </cell>
        </row>
      </sheetData>
      <sheetData sheetId="6571">
        <row r="9">
          <cell r="A9" t="str">
            <v>A</v>
          </cell>
        </row>
      </sheetData>
      <sheetData sheetId="6572">
        <row r="9">
          <cell r="A9" t="str">
            <v>A</v>
          </cell>
        </row>
      </sheetData>
      <sheetData sheetId="6573">
        <row r="9">
          <cell r="A9" t="str">
            <v>A</v>
          </cell>
        </row>
      </sheetData>
      <sheetData sheetId="6574">
        <row r="9">
          <cell r="A9" t="str">
            <v>A</v>
          </cell>
        </row>
      </sheetData>
      <sheetData sheetId="6575">
        <row r="9">
          <cell r="A9" t="str">
            <v>A</v>
          </cell>
        </row>
      </sheetData>
      <sheetData sheetId="6576">
        <row r="9">
          <cell r="A9" t="str">
            <v>A</v>
          </cell>
        </row>
      </sheetData>
      <sheetData sheetId="6577">
        <row r="9">
          <cell r="A9" t="str">
            <v>A</v>
          </cell>
        </row>
      </sheetData>
      <sheetData sheetId="6578">
        <row r="9">
          <cell r="A9" t="str">
            <v>A</v>
          </cell>
        </row>
      </sheetData>
      <sheetData sheetId="6579">
        <row r="9">
          <cell r="A9" t="str">
            <v>A</v>
          </cell>
        </row>
      </sheetData>
      <sheetData sheetId="6580">
        <row r="9">
          <cell r="A9" t="str">
            <v>A</v>
          </cell>
        </row>
      </sheetData>
      <sheetData sheetId="6581">
        <row r="9">
          <cell r="A9" t="str">
            <v>A</v>
          </cell>
        </row>
      </sheetData>
      <sheetData sheetId="6582">
        <row r="9">
          <cell r="A9" t="str">
            <v>A</v>
          </cell>
        </row>
      </sheetData>
      <sheetData sheetId="6583">
        <row r="9">
          <cell r="A9" t="str">
            <v>A</v>
          </cell>
        </row>
      </sheetData>
      <sheetData sheetId="6584">
        <row r="9">
          <cell r="A9" t="str">
            <v>A</v>
          </cell>
        </row>
      </sheetData>
      <sheetData sheetId="6585">
        <row r="9">
          <cell r="A9" t="str">
            <v>A</v>
          </cell>
        </row>
      </sheetData>
      <sheetData sheetId="6586">
        <row r="9">
          <cell r="A9" t="str">
            <v>A</v>
          </cell>
        </row>
      </sheetData>
      <sheetData sheetId="6587">
        <row r="9">
          <cell r="A9" t="str">
            <v>A</v>
          </cell>
        </row>
      </sheetData>
      <sheetData sheetId="6588">
        <row r="9">
          <cell r="A9" t="str">
            <v>A</v>
          </cell>
        </row>
      </sheetData>
      <sheetData sheetId="6589">
        <row r="9">
          <cell r="A9" t="str">
            <v>A</v>
          </cell>
        </row>
      </sheetData>
      <sheetData sheetId="6590">
        <row r="9">
          <cell r="A9" t="str">
            <v>A</v>
          </cell>
        </row>
      </sheetData>
      <sheetData sheetId="6591">
        <row r="9">
          <cell r="A9" t="str">
            <v>A</v>
          </cell>
        </row>
      </sheetData>
      <sheetData sheetId="6592">
        <row r="9">
          <cell r="A9" t="str">
            <v>A</v>
          </cell>
        </row>
      </sheetData>
      <sheetData sheetId="6593">
        <row r="9">
          <cell r="A9" t="str">
            <v>A</v>
          </cell>
        </row>
      </sheetData>
      <sheetData sheetId="6594">
        <row r="9">
          <cell r="A9" t="str">
            <v>A</v>
          </cell>
        </row>
      </sheetData>
      <sheetData sheetId="6595">
        <row r="9">
          <cell r="A9" t="str">
            <v>A</v>
          </cell>
        </row>
      </sheetData>
      <sheetData sheetId="6596">
        <row r="9">
          <cell r="A9" t="str">
            <v>A</v>
          </cell>
        </row>
      </sheetData>
      <sheetData sheetId="6597">
        <row r="9">
          <cell r="A9" t="str">
            <v>A</v>
          </cell>
        </row>
      </sheetData>
      <sheetData sheetId="6598">
        <row r="9">
          <cell r="A9" t="str">
            <v>A</v>
          </cell>
        </row>
      </sheetData>
      <sheetData sheetId="6599">
        <row r="9">
          <cell r="A9" t="str">
            <v>A</v>
          </cell>
        </row>
      </sheetData>
      <sheetData sheetId="6600">
        <row r="9">
          <cell r="A9" t="str">
            <v>A</v>
          </cell>
        </row>
      </sheetData>
      <sheetData sheetId="6601">
        <row r="9">
          <cell r="A9" t="str">
            <v>A</v>
          </cell>
        </row>
      </sheetData>
      <sheetData sheetId="6602">
        <row r="9">
          <cell r="A9" t="str">
            <v>A</v>
          </cell>
        </row>
      </sheetData>
      <sheetData sheetId="6603">
        <row r="9">
          <cell r="A9" t="str">
            <v>A</v>
          </cell>
        </row>
      </sheetData>
      <sheetData sheetId="6604">
        <row r="9">
          <cell r="A9" t="str">
            <v>A</v>
          </cell>
        </row>
      </sheetData>
      <sheetData sheetId="6605">
        <row r="9">
          <cell r="A9" t="str">
            <v>A</v>
          </cell>
        </row>
      </sheetData>
      <sheetData sheetId="6606">
        <row r="9">
          <cell r="A9" t="str">
            <v>A</v>
          </cell>
        </row>
      </sheetData>
      <sheetData sheetId="6607">
        <row r="9">
          <cell r="A9" t="str">
            <v>A</v>
          </cell>
        </row>
      </sheetData>
      <sheetData sheetId="6608">
        <row r="9">
          <cell r="A9" t="str">
            <v>A</v>
          </cell>
        </row>
      </sheetData>
      <sheetData sheetId="6609">
        <row r="9">
          <cell r="A9" t="str">
            <v>A</v>
          </cell>
        </row>
      </sheetData>
      <sheetData sheetId="6610">
        <row r="9">
          <cell r="A9" t="str">
            <v>A</v>
          </cell>
        </row>
      </sheetData>
      <sheetData sheetId="6611">
        <row r="9">
          <cell r="A9" t="str">
            <v>A</v>
          </cell>
        </row>
      </sheetData>
      <sheetData sheetId="6612">
        <row r="9">
          <cell r="A9" t="str">
            <v>A</v>
          </cell>
        </row>
      </sheetData>
      <sheetData sheetId="6613">
        <row r="9">
          <cell r="A9" t="str">
            <v>A</v>
          </cell>
        </row>
      </sheetData>
      <sheetData sheetId="6614">
        <row r="9">
          <cell r="A9" t="str">
            <v>A</v>
          </cell>
        </row>
      </sheetData>
      <sheetData sheetId="6615">
        <row r="9">
          <cell r="A9" t="str">
            <v>A</v>
          </cell>
        </row>
      </sheetData>
      <sheetData sheetId="6616">
        <row r="9">
          <cell r="A9" t="str">
            <v>A</v>
          </cell>
        </row>
      </sheetData>
      <sheetData sheetId="6617">
        <row r="9">
          <cell r="A9" t="str">
            <v>A</v>
          </cell>
        </row>
      </sheetData>
      <sheetData sheetId="6618">
        <row r="9">
          <cell r="A9" t="str">
            <v>A</v>
          </cell>
        </row>
      </sheetData>
      <sheetData sheetId="6619">
        <row r="9">
          <cell r="A9" t="str">
            <v>A</v>
          </cell>
        </row>
      </sheetData>
      <sheetData sheetId="6620">
        <row r="9">
          <cell r="A9" t="str">
            <v>A</v>
          </cell>
        </row>
      </sheetData>
      <sheetData sheetId="6621">
        <row r="9">
          <cell r="A9" t="str">
            <v>A</v>
          </cell>
        </row>
      </sheetData>
      <sheetData sheetId="6622">
        <row r="9">
          <cell r="A9" t="str">
            <v>A</v>
          </cell>
        </row>
      </sheetData>
      <sheetData sheetId="6623">
        <row r="9">
          <cell r="A9" t="str">
            <v>A</v>
          </cell>
        </row>
      </sheetData>
      <sheetData sheetId="6624">
        <row r="9">
          <cell r="A9" t="str">
            <v>A</v>
          </cell>
        </row>
      </sheetData>
      <sheetData sheetId="6625">
        <row r="9">
          <cell r="A9" t="str">
            <v>A</v>
          </cell>
        </row>
      </sheetData>
      <sheetData sheetId="6626">
        <row r="9">
          <cell r="A9" t="str">
            <v>A</v>
          </cell>
        </row>
      </sheetData>
      <sheetData sheetId="6627">
        <row r="9">
          <cell r="A9" t="str">
            <v>A</v>
          </cell>
        </row>
      </sheetData>
      <sheetData sheetId="6628">
        <row r="9">
          <cell r="A9" t="str">
            <v>A</v>
          </cell>
        </row>
      </sheetData>
      <sheetData sheetId="6629">
        <row r="9">
          <cell r="A9" t="str">
            <v>A</v>
          </cell>
        </row>
      </sheetData>
      <sheetData sheetId="6630">
        <row r="9">
          <cell r="A9" t="str">
            <v>A</v>
          </cell>
        </row>
      </sheetData>
      <sheetData sheetId="6631">
        <row r="9">
          <cell r="A9" t="str">
            <v>A</v>
          </cell>
        </row>
      </sheetData>
      <sheetData sheetId="6632">
        <row r="9">
          <cell r="A9" t="str">
            <v>A</v>
          </cell>
        </row>
      </sheetData>
      <sheetData sheetId="6633">
        <row r="9">
          <cell r="A9" t="str">
            <v>A</v>
          </cell>
        </row>
      </sheetData>
      <sheetData sheetId="6634">
        <row r="9">
          <cell r="A9" t="str">
            <v>A</v>
          </cell>
        </row>
      </sheetData>
      <sheetData sheetId="6635">
        <row r="9">
          <cell r="A9" t="str">
            <v>A</v>
          </cell>
        </row>
      </sheetData>
      <sheetData sheetId="6636">
        <row r="9">
          <cell r="A9" t="str">
            <v>A</v>
          </cell>
        </row>
      </sheetData>
      <sheetData sheetId="6637">
        <row r="9">
          <cell r="A9" t="str">
            <v>A</v>
          </cell>
        </row>
      </sheetData>
      <sheetData sheetId="6638">
        <row r="9">
          <cell r="A9" t="str">
            <v>A</v>
          </cell>
        </row>
      </sheetData>
      <sheetData sheetId="6639">
        <row r="9">
          <cell r="A9" t="str">
            <v>A</v>
          </cell>
        </row>
      </sheetData>
      <sheetData sheetId="6640">
        <row r="9">
          <cell r="A9" t="str">
            <v>A</v>
          </cell>
        </row>
      </sheetData>
      <sheetData sheetId="6641">
        <row r="9">
          <cell r="A9" t="str">
            <v>A</v>
          </cell>
        </row>
      </sheetData>
      <sheetData sheetId="6642">
        <row r="9">
          <cell r="A9" t="str">
            <v>A</v>
          </cell>
        </row>
      </sheetData>
      <sheetData sheetId="6643">
        <row r="9">
          <cell r="A9" t="str">
            <v>A</v>
          </cell>
        </row>
      </sheetData>
      <sheetData sheetId="6644">
        <row r="9">
          <cell r="A9" t="str">
            <v>A</v>
          </cell>
        </row>
      </sheetData>
      <sheetData sheetId="6645">
        <row r="9">
          <cell r="A9" t="str">
            <v>A</v>
          </cell>
        </row>
      </sheetData>
      <sheetData sheetId="6646">
        <row r="9">
          <cell r="A9" t="str">
            <v>A</v>
          </cell>
        </row>
      </sheetData>
      <sheetData sheetId="6647">
        <row r="9">
          <cell r="A9" t="str">
            <v>A</v>
          </cell>
        </row>
      </sheetData>
      <sheetData sheetId="6648">
        <row r="9">
          <cell r="A9" t="str">
            <v>A</v>
          </cell>
        </row>
      </sheetData>
      <sheetData sheetId="6649">
        <row r="9">
          <cell r="A9" t="str">
            <v>A</v>
          </cell>
        </row>
      </sheetData>
      <sheetData sheetId="6650">
        <row r="9">
          <cell r="A9" t="str">
            <v>A</v>
          </cell>
        </row>
      </sheetData>
      <sheetData sheetId="6651">
        <row r="9">
          <cell r="A9" t="str">
            <v>A</v>
          </cell>
        </row>
      </sheetData>
      <sheetData sheetId="6652">
        <row r="9">
          <cell r="A9" t="str">
            <v>A</v>
          </cell>
        </row>
      </sheetData>
      <sheetData sheetId="6653">
        <row r="9">
          <cell r="A9" t="str">
            <v>A</v>
          </cell>
        </row>
      </sheetData>
      <sheetData sheetId="6654">
        <row r="9">
          <cell r="A9" t="str">
            <v>A</v>
          </cell>
        </row>
      </sheetData>
      <sheetData sheetId="6655">
        <row r="9">
          <cell r="A9" t="str">
            <v>A</v>
          </cell>
        </row>
      </sheetData>
      <sheetData sheetId="6656">
        <row r="9">
          <cell r="A9" t="str">
            <v>A</v>
          </cell>
        </row>
      </sheetData>
      <sheetData sheetId="6657">
        <row r="9">
          <cell r="A9" t="str">
            <v>A</v>
          </cell>
        </row>
      </sheetData>
      <sheetData sheetId="6658">
        <row r="9">
          <cell r="A9" t="str">
            <v>A</v>
          </cell>
        </row>
      </sheetData>
      <sheetData sheetId="6659">
        <row r="9">
          <cell r="A9" t="str">
            <v>A</v>
          </cell>
        </row>
      </sheetData>
      <sheetData sheetId="6660">
        <row r="9">
          <cell r="A9" t="str">
            <v>A</v>
          </cell>
        </row>
      </sheetData>
      <sheetData sheetId="6661">
        <row r="9">
          <cell r="A9" t="str">
            <v>A</v>
          </cell>
        </row>
      </sheetData>
      <sheetData sheetId="6662">
        <row r="9">
          <cell r="A9" t="str">
            <v>A</v>
          </cell>
        </row>
      </sheetData>
      <sheetData sheetId="6663">
        <row r="9">
          <cell r="A9" t="str">
            <v>A</v>
          </cell>
        </row>
      </sheetData>
      <sheetData sheetId="6664">
        <row r="9">
          <cell r="A9" t="str">
            <v>A</v>
          </cell>
        </row>
      </sheetData>
      <sheetData sheetId="6665">
        <row r="9">
          <cell r="A9" t="str">
            <v>A</v>
          </cell>
        </row>
      </sheetData>
      <sheetData sheetId="6666">
        <row r="9">
          <cell r="A9" t="str">
            <v>A</v>
          </cell>
        </row>
      </sheetData>
      <sheetData sheetId="6667">
        <row r="9">
          <cell r="A9" t="str">
            <v>A</v>
          </cell>
        </row>
      </sheetData>
      <sheetData sheetId="6668">
        <row r="9">
          <cell r="A9" t="str">
            <v>A</v>
          </cell>
        </row>
      </sheetData>
      <sheetData sheetId="6669">
        <row r="9">
          <cell r="A9" t="str">
            <v>A</v>
          </cell>
        </row>
      </sheetData>
      <sheetData sheetId="6670">
        <row r="9">
          <cell r="A9" t="str">
            <v>A</v>
          </cell>
        </row>
      </sheetData>
      <sheetData sheetId="6671">
        <row r="9">
          <cell r="A9" t="str">
            <v>A</v>
          </cell>
        </row>
      </sheetData>
      <sheetData sheetId="6672">
        <row r="9">
          <cell r="A9" t="str">
            <v>A</v>
          </cell>
        </row>
      </sheetData>
      <sheetData sheetId="6673">
        <row r="9">
          <cell r="A9" t="str">
            <v>A</v>
          </cell>
        </row>
      </sheetData>
      <sheetData sheetId="6674">
        <row r="9">
          <cell r="A9" t="str">
            <v>A</v>
          </cell>
        </row>
      </sheetData>
      <sheetData sheetId="6675">
        <row r="9">
          <cell r="A9" t="str">
            <v>A</v>
          </cell>
        </row>
      </sheetData>
      <sheetData sheetId="6676">
        <row r="9">
          <cell r="A9" t="str">
            <v>A</v>
          </cell>
        </row>
      </sheetData>
      <sheetData sheetId="6677">
        <row r="9">
          <cell r="A9" t="str">
            <v>A</v>
          </cell>
        </row>
      </sheetData>
      <sheetData sheetId="6678">
        <row r="9">
          <cell r="A9" t="str">
            <v>A</v>
          </cell>
        </row>
      </sheetData>
      <sheetData sheetId="6679">
        <row r="9">
          <cell r="A9" t="str">
            <v>A</v>
          </cell>
        </row>
      </sheetData>
      <sheetData sheetId="6680">
        <row r="9">
          <cell r="A9" t="str">
            <v>A</v>
          </cell>
        </row>
      </sheetData>
      <sheetData sheetId="6681">
        <row r="9">
          <cell r="A9" t="str">
            <v>A</v>
          </cell>
        </row>
      </sheetData>
      <sheetData sheetId="6682">
        <row r="9">
          <cell r="A9" t="str">
            <v>A</v>
          </cell>
        </row>
      </sheetData>
      <sheetData sheetId="6683">
        <row r="9">
          <cell r="A9" t="str">
            <v>A</v>
          </cell>
        </row>
      </sheetData>
      <sheetData sheetId="6684">
        <row r="9">
          <cell r="A9" t="str">
            <v>A</v>
          </cell>
        </row>
      </sheetData>
      <sheetData sheetId="6685">
        <row r="9">
          <cell r="A9" t="str">
            <v>A</v>
          </cell>
        </row>
      </sheetData>
      <sheetData sheetId="6686">
        <row r="9">
          <cell r="A9" t="str">
            <v>A</v>
          </cell>
        </row>
      </sheetData>
      <sheetData sheetId="6687">
        <row r="9">
          <cell r="A9" t="str">
            <v>A</v>
          </cell>
        </row>
      </sheetData>
      <sheetData sheetId="6688">
        <row r="9">
          <cell r="A9" t="str">
            <v>A</v>
          </cell>
        </row>
      </sheetData>
      <sheetData sheetId="6689">
        <row r="9">
          <cell r="A9" t="str">
            <v>A</v>
          </cell>
        </row>
      </sheetData>
      <sheetData sheetId="6690">
        <row r="9">
          <cell r="A9" t="str">
            <v>A</v>
          </cell>
        </row>
      </sheetData>
      <sheetData sheetId="6691">
        <row r="9">
          <cell r="A9" t="str">
            <v>A</v>
          </cell>
        </row>
      </sheetData>
      <sheetData sheetId="6692">
        <row r="9">
          <cell r="A9" t="str">
            <v>A</v>
          </cell>
        </row>
      </sheetData>
      <sheetData sheetId="6693">
        <row r="9">
          <cell r="A9" t="str">
            <v>A</v>
          </cell>
        </row>
      </sheetData>
      <sheetData sheetId="6694">
        <row r="9">
          <cell r="A9" t="str">
            <v>A</v>
          </cell>
        </row>
      </sheetData>
      <sheetData sheetId="6695">
        <row r="9">
          <cell r="A9" t="str">
            <v>A</v>
          </cell>
        </row>
      </sheetData>
      <sheetData sheetId="6696">
        <row r="9">
          <cell r="A9" t="str">
            <v>A</v>
          </cell>
        </row>
      </sheetData>
      <sheetData sheetId="6697">
        <row r="9">
          <cell r="A9" t="str">
            <v>A</v>
          </cell>
        </row>
      </sheetData>
      <sheetData sheetId="6698">
        <row r="9">
          <cell r="A9" t="str">
            <v>A</v>
          </cell>
        </row>
      </sheetData>
      <sheetData sheetId="6699">
        <row r="9">
          <cell r="A9" t="str">
            <v>A</v>
          </cell>
        </row>
      </sheetData>
      <sheetData sheetId="6700">
        <row r="9">
          <cell r="A9" t="str">
            <v>A</v>
          </cell>
        </row>
      </sheetData>
      <sheetData sheetId="6701">
        <row r="9">
          <cell r="A9" t="str">
            <v>A</v>
          </cell>
        </row>
      </sheetData>
      <sheetData sheetId="6702">
        <row r="9">
          <cell r="A9" t="str">
            <v>A</v>
          </cell>
        </row>
      </sheetData>
      <sheetData sheetId="6703">
        <row r="9">
          <cell r="A9" t="str">
            <v>A</v>
          </cell>
        </row>
      </sheetData>
      <sheetData sheetId="6704">
        <row r="9">
          <cell r="A9" t="str">
            <v>A</v>
          </cell>
        </row>
      </sheetData>
      <sheetData sheetId="6705">
        <row r="9">
          <cell r="A9" t="str">
            <v>A</v>
          </cell>
        </row>
      </sheetData>
      <sheetData sheetId="6706">
        <row r="9">
          <cell r="A9" t="str">
            <v>A</v>
          </cell>
        </row>
      </sheetData>
      <sheetData sheetId="6707">
        <row r="9">
          <cell r="A9" t="str">
            <v>A</v>
          </cell>
        </row>
      </sheetData>
      <sheetData sheetId="6708">
        <row r="9">
          <cell r="A9" t="str">
            <v>A</v>
          </cell>
        </row>
      </sheetData>
      <sheetData sheetId="6709">
        <row r="9">
          <cell r="A9" t="str">
            <v>A</v>
          </cell>
        </row>
      </sheetData>
      <sheetData sheetId="6710">
        <row r="9">
          <cell r="A9" t="str">
            <v>A</v>
          </cell>
        </row>
      </sheetData>
      <sheetData sheetId="6711">
        <row r="9">
          <cell r="A9" t="str">
            <v>A</v>
          </cell>
        </row>
      </sheetData>
      <sheetData sheetId="6712">
        <row r="9">
          <cell r="A9" t="str">
            <v>A</v>
          </cell>
        </row>
      </sheetData>
      <sheetData sheetId="6713">
        <row r="9">
          <cell r="A9" t="str">
            <v>A</v>
          </cell>
        </row>
      </sheetData>
      <sheetData sheetId="6714">
        <row r="9">
          <cell r="A9" t="str">
            <v>A</v>
          </cell>
        </row>
      </sheetData>
      <sheetData sheetId="6715">
        <row r="9">
          <cell r="A9" t="str">
            <v>A</v>
          </cell>
        </row>
      </sheetData>
      <sheetData sheetId="6716">
        <row r="9">
          <cell r="A9" t="str">
            <v>A</v>
          </cell>
        </row>
      </sheetData>
      <sheetData sheetId="6717">
        <row r="9">
          <cell r="A9" t="str">
            <v>A</v>
          </cell>
        </row>
      </sheetData>
      <sheetData sheetId="6718">
        <row r="9">
          <cell r="A9" t="str">
            <v>A</v>
          </cell>
        </row>
      </sheetData>
      <sheetData sheetId="6719">
        <row r="9">
          <cell r="A9" t="str">
            <v>A</v>
          </cell>
        </row>
      </sheetData>
      <sheetData sheetId="6720">
        <row r="9">
          <cell r="A9" t="str">
            <v>A</v>
          </cell>
        </row>
      </sheetData>
      <sheetData sheetId="6721">
        <row r="9">
          <cell r="A9" t="str">
            <v>A</v>
          </cell>
        </row>
      </sheetData>
      <sheetData sheetId="6722">
        <row r="9">
          <cell r="A9" t="str">
            <v>A</v>
          </cell>
        </row>
      </sheetData>
      <sheetData sheetId="6723">
        <row r="9">
          <cell r="A9" t="str">
            <v>A</v>
          </cell>
        </row>
      </sheetData>
      <sheetData sheetId="6724">
        <row r="9">
          <cell r="A9" t="str">
            <v>A</v>
          </cell>
        </row>
      </sheetData>
      <sheetData sheetId="6725">
        <row r="9">
          <cell r="A9" t="str">
            <v>A</v>
          </cell>
        </row>
      </sheetData>
      <sheetData sheetId="6726">
        <row r="9">
          <cell r="A9" t="str">
            <v>A</v>
          </cell>
        </row>
      </sheetData>
      <sheetData sheetId="6727">
        <row r="9">
          <cell r="A9" t="str">
            <v>A</v>
          </cell>
        </row>
      </sheetData>
      <sheetData sheetId="6728">
        <row r="9">
          <cell r="A9" t="str">
            <v>A</v>
          </cell>
        </row>
      </sheetData>
      <sheetData sheetId="6729">
        <row r="9">
          <cell r="A9" t="str">
            <v>A</v>
          </cell>
        </row>
      </sheetData>
      <sheetData sheetId="6730">
        <row r="9">
          <cell r="A9" t="str">
            <v>A</v>
          </cell>
        </row>
      </sheetData>
      <sheetData sheetId="6731">
        <row r="9">
          <cell r="A9" t="str">
            <v>A</v>
          </cell>
        </row>
      </sheetData>
      <sheetData sheetId="6732">
        <row r="9">
          <cell r="A9" t="str">
            <v>A</v>
          </cell>
        </row>
      </sheetData>
      <sheetData sheetId="6733">
        <row r="9">
          <cell r="A9" t="str">
            <v>A</v>
          </cell>
        </row>
      </sheetData>
      <sheetData sheetId="6734">
        <row r="9">
          <cell r="A9" t="str">
            <v>A</v>
          </cell>
        </row>
      </sheetData>
      <sheetData sheetId="6735">
        <row r="9">
          <cell r="A9" t="str">
            <v>A</v>
          </cell>
        </row>
      </sheetData>
      <sheetData sheetId="6736">
        <row r="9">
          <cell r="A9" t="str">
            <v>A</v>
          </cell>
        </row>
      </sheetData>
      <sheetData sheetId="6737">
        <row r="9">
          <cell r="A9" t="str">
            <v>A</v>
          </cell>
        </row>
      </sheetData>
      <sheetData sheetId="6738">
        <row r="9">
          <cell r="A9" t="str">
            <v>A</v>
          </cell>
        </row>
      </sheetData>
      <sheetData sheetId="6739">
        <row r="9">
          <cell r="A9" t="str">
            <v>A</v>
          </cell>
        </row>
      </sheetData>
      <sheetData sheetId="6740">
        <row r="9">
          <cell r="A9" t="str">
            <v>A</v>
          </cell>
        </row>
      </sheetData>
      <sheetData sheetId="6741">
        <row r="9">
          <cell r="A9" t="str">
            <v>A</v>
          </cell>
        </row>
      </sheetData>
      <sheetData sheetId="6742">
        <row r="9">
          <cell r="A9" t="str">
            <v>A</v>
          </cell>
        </row>
      </sheetData>
      <sheetData sheetId="6743">
        <row r="9">
          <cell r="A9" t="str">
            <v>A</v>
          </cell>
        </row>
      </sheetData>
      <sheetData sheetId="6744">
        <row r="9">
          <cell r="A9" t="str">
            <v>A</v>
          </cell>
        </row>
      </sheetData>
      <sheetData sheetId="6745">
        <row r="9">
          <cell r="A9" t="str">
            <v>A</v>
          </cell>
        </row>
      </sheetData>
      <sheetData sheetId="6746">
        <row r="9">
          <cell r="A9" t="str">
            <v>A</v>
          </cell>
        </row>
      </sheetData>
      <sheetData sheetId="6747">
        <row r="9">
          <cell r="A9" t="str">
            <v>A</v>
          </cell>
        </row>
      </sheetData>
      <sheetData sheetId="6748">
        <row r="9">
          <cell r="A9" t="str">
            <v>A</v>
          </cell>
        </row>
      </sheetData>
      <sheetData sheetId="6749">
        <row r="9">
          <cell r="A9" t="str">
            <v>A</v>
          </cell>
        </row>
      </sheetData>
      <sheetData sheetId="6750">
        <row r="9">
          <cell r="A9" t="str">
            <v>A</v>
          </cell>
        </row>
      </sheetData>
      <sheetData sheetId="6751">
        <row r="9">
          <cell r="A9" t="str">
            <v>A</v>
          </cell>
        </row>
      </sheetData>
      <sheetData sheetId="6752">
        <row r="9">
          <cell r="A9" t="str">
            <v>A</v>
          </cell>
        </row>
      </sheetData>
      <sheetData sheetId="6753">
        <row r="9">
          <cell r="A9" t="str">
            <v>A</v>
          </cell>
        </row>
      </sheetData>
      <sheetData sheetId="6754">
        <row r="9">
          <cell r="A9" t="str">
            <v>A</v>
          </cell>
        </row>
      </sheetData>
      <sheetData sheetId="6755">
        <row r="9">
          <cell r="A9" t="str">
            <v>A</v>
          </cell>
        </row>
      </sheetData>
      <sheetData sheetId="6756">
        <row r="9">
          <cell r="A9" t="str">
            <v>A</v>
          </cell>
        </row>
      </sheetData>
      <sheetData sheetId="6757">
        <row r="9">
          <cell r="A9" t="str">
            <v>A</v>
          </cell>
        </row>
      </sheetData>
      <sheetData sheetId="6758">
        <row r="9">
          <cell r="A9" t="str">
            <v>A</v>
          </cell>
        </row>
      </sheetData>
      <sheetData sheetId="6759">
        <row r="9">
          <cell r="A9" t="str">
            <v>A</v>
          </cell>
        </row>
      </sheetData>
      <sheetData sheetId="6760">
        <row r="9">
          <cell r="A9" t="str">
            <v>A</v>
          </cell>
        </row>
      </sheetData>
      <sheetData sheetId="6761">
        <row r="9">
          <cell r="A9" t="str">
            <v>A</v>
          </cell>
        </row>
      </sheetData>
      <sheetData sheetId="6762">
        <row r="9">
          <cell r="A9" t="str">
            <v>A</v>
          </cell>
        </row>
      </sheetData>
      <sheetData sheetId="6763">
        <row r="9">
          <cell r="A9" t="str">
            <v>A</v>
          </cell>
        </row>
      </sheetData>
      <sheetData sheetId="6764">
        <row r="9">
          <cell r="A9" t="str">
            <v>A</v>
          </cell>
        </row>
      </sheetData>
      <sheetData sheetId="6765">
        <row r="9">
          <cell r="A9" t="str">
            <v>A</v>
          </cell>
        </row>
      </sheetData>
      <sheetData sheetId="6766">
        <row r="9">
          <cell r="A9" t="str">
            <v>A</v>
          </cell>
        </row>
      </sheetData>
      <sheetData sheetId="6767">
        <row r="9">
          <cell r="A9" t="str">
            <v>A</v>
          </cell>
        </row>
      </sheetData>
      <sheetData sheetId="6768">
        <row r="9">
          <cell r="A9" t="str">
            <v>A</v>
          </cell>
        </row>
      </sheetData>
      <sheetData sheetId="6769">
        <row r="9">
          <cell r="A9" t="str">
            <v>A</v>
          </cell>
        </row>
      </sheetData>
      <sheetData sheetId="6770">
        <row r="9">
          <cell r="A9" t="str">
            <v>A</v>
          </cell>
        </row>
      </sheetData>
      <sheetData sheetId="6771">
        <row r="9">
          <cell r="A9" t="str">
            <v>A</v>
          </cell>
        </row>
      </sheetData>
      <sheetData sheetId="6772">
        <row r="9">
          <cell r="A9" t="str">
            <v>A</v>
          </cell>
        </row>
      </sheetData>
      <sheetData sheetId="6773">
        <row r="9">
          <cell r="A9" t="str">
            <v>A</v>
          </cell>
        </row>
      </sheetData>
      <sheetData sheetId="6774">
        <row r="9">
          <cell r="A9" t="str">
            <v>A</v>
          </cell>
        </row>
      </sheetData>
      <sheetData sheetId="6775">
        <row r="9">
          <cell r="A9" t="str">
            <v>A</v>
          </cell>
        </row>
      </sheetData>
      <sheetData sheetId="6776">
        <row r="9">
          <cell r="A9" t="str">
            <v>A</v>
          </cell>
        </row>
      </sheetData>
      <sheetData sheetId="6777">
        <row r="9">
          <cell r="A9" t="str">
            <v>A</v>
          </cell>
        </row>
      </sheetData>
      <sheetData sheetId="6778">
        <row r="9">
          <cell r="A9" t="str">
            <v>A</v>
          </cell>
        </row>
      </sheetData>
      <sheetData sheetId="6779">
        <row r="9">
          <cell r="A9" t="str">
            <v>A</v>
          </cell>
        </row>
      </sheetData>
      <sheetData sheetId="6780">
        <row r="9">
          <cell r="A9" t="str">
            <v>A</v>
          </cell>
        </row>
      </sheetData>
      <sheetData sheetId="6781">
        <row r="9">
          <cell r="A9" t="str">
            <v>A</v>
          </cell>
        </row>
      </sheetData>
      <sheetData sheetId="6782">
        <row r="9">
          <cell r="A9" t="str">
            <v>A</v>
          </cell>
        </row>
      </sheetData>
      <sheetData sheetId="6783">
        <row r="9">
          <cell r="A9" t="str">
            <v>A</v>
          </cell>
        </row>
      </sheetData>
      <sheetData sheetId="6784">
        <row r="9">
          <cell r="A9" t="str">
            <v>A</v>
          </cell>
        </row>
      </sheetData>
      <sheetData sheetId="6785">
        <row r="9">
          <cell r="A9" t="str">
            <v>A</v>
          </cell>
        </row>
      </sheetData>
      <sheetData sheetId="6786">
        <row r="9">
          <cell r="A9" t="str">
            <v>A</v>
          </cell>
        </row>
      </sheetData>
      <sheetData sheetId="6787">
        <row r="9">
          <cell r="A9" t="str">
            <v>A</v>
          </cell>
        </row>
      </sheetData>
      <sheetData sheetId="6788">
        <row r="9">
          <cell r="A9" t="str">
            <v>A</v>
          </cell>
        </row>
      </sheetData>
      <sheetData sheetId="6789">
        <row r="9">
          <cell r="A9" t="str">
            <v>A</v>
          </cell>
        </row>
      </sheetData>
      <sheetData sheetId="6790">
        <row r="9">
          <cell r="A9" t="str">
            <v>A</v>
          </cell>
        </row>
      </sheetData>
      <sheetData sheetId="6791">
        <row r="9">
          <cell r="A9" t="str">
            <v>A</v>
          </cell>
        </row>
      </sheetData>
      <sheetData sheetId="6792">
        <row r="9">
          <cell r="A9" t="str">
            <v>A</v>
          </cell>
        </row>
      </sheetData>
      <sheetData sheetId="6793">
        <row r="9">
          <cell r="A9" t="str">
            <v>A</v>
          </cell>
        </row>
      </sheetData>
      <sheetData sheetId="6794">
        <row r="9">
          <cell r="A9" t="str">
            <v>A</v>
          </cell>
        </row>
      </sheetData>
      <sheetData sheetId="6795">
        <row r="9">
          <cell r="A9" t="str">
            <v>A</v>
          </cell>
        </row>
      </sheetData>
      <sheetData sheetId="6796">
        <row r="9">
          <cell r="A9" t="str">
            <v>A</v>
          </cell>
        </row>
      </sheetData>
      <sheetData sheetId="6797">
        <row r="9">
          <cell r="A9" t="str">
            <v>A</v>
          </cell>
        </row>
      </sheetData>
      <sheetData sheetId="6798">
        <row r="9">
          <cell r="A9" t="str">
            <v>A</v>
          </cell>
        </row>
      </sheetData>
      <sheetData sheetId="6799">
        <row r="9">
          <cell r="A9" t="str">
            <v>A</v>
          </cell>
        </row>
      </sheetData>
      <sheetData sheetId="6800">
        <row r="9">
          <cell r="A9" t="str">
            <v>A</v>
          </cell>
        </row>
      </sheetData>
      <sheetData sheetId="6801">
        <row r="9">
          <cell r="A9" t="str">
            <v>A</v>
          </cell>
        </row>
      </sheetData>
      <sheetData sheetId="6802">
        <row r="9">
          <cell r="A9" t="str">
            <v>A</v>
          </cell>
        </row>
      </sheetData>
      <sheetData sheetId="6803">
        <row r="9">
          <cell r="A9" t="str">
            <v>A</v>
          </cell>
        </row>
      </sheetData>
      <sheetData sheetId="6804">
        <row r="9">
          <cell r="A9" t="str">
            <v>A</v>
          </cell>
        </row>
      </sheetData>
      <sheetData sheetId="6805">
        <row r="9">
          <cell r="A9" t="str">
            <v>A</v>
          </cell>
        </row>
      </sheetData>
      <sheetData sheetId="6806">
        <row r="9">
          <cell r="A9" t="str">
            <v>A</v>
          </cell>
        </row>
      </sheetData>
      <sheetData sheetId="6807">
        <row r="9">
          <cell r="A9" t="str">
            <v>A</v>
          </cell>
        </row>
      </sheetData>
      <sheetData sheetId="6808">
        <row r="9">
          <cell r="A9" t="str">
            <v>A</v>
          </cell>
        </row>
      </sheetData>
      <sheetData sheetId="6809">
        <row r="9">
          <cell r="A9" t="str">
            <v>A</v>
          </cell>
        </row>
      </sheetData>
      <sheetData sheetId="6810">
        <row r="9">
          <cell r="A9" t="str">
            <v>A</v>
          </cell>
        </row>
      </sheetData>
      <sheetData sheetId="6811">
        <row r="9">
          <cell r="A9" t="str">
            <v>A</v>
          </cell>
        </row>
      </sheetData>
      <sheetData sheetId="6812">
        <row r="9">
          <cell r="A9" t="str">
            <v>A</v>
          </cell>
        </row>
      </sheetData>
      <sheetData sheetId="6813">
        <row r="9">
          <cell r="A9" t="str">
            <v>A</v>
          </cell>
        </row>
      </sheetData>
      <sheetData sheetId="6814">
        <row r="9">
          <cell r="A9" t="str">
            <v>A</v>
          </cell>
        </row>
      </sheetData>
      <sheetData sheetId="6815">
        <row r="9">
          <cell r="A9" t="str">
            <v>A</v>
          </cell>
        </row>
      </sheetData>
      <sheetData sheetId="6816">
        <row r="9">
          <cell r="A9" t="str">
            <v>A</v>
          </cell>
        </row>
      </sheetData>
      <sheetData sheetId="6817">
        <row r="9">
          <cell r="A9" t="str">
            <v>A</v>
          </cell>
        </row>
      </sheetData>
      <sheetData sheetId="6818">
        <row r="9">
          <cell r="A9" t="str">
            <v>A</v>
          </cell>
        </row>
      </sheetData>
      <sheetData sheetId="6819">
        <row r="9">
          <cell r="A9" t="str">
            <v>A</v>
          </cell>
        </row>
      </sheetData>
      <sheetData sheetId="6820">
        <row r="9">
          <cell r="A9" t="str">
            <v>A</v>
          </cell>
        </row>
      </sheetData>
      <sheetData sheetId="6821">
        <row r="9">
          <cell r="A9" t="str">
            <v>A</v>
          </cell>
        </row>
      </sheetData>
      <sheetData sheetId="6822">
        <row r="9">
          <cell r="A9" t="str">
            <v>A</v>
          </cell>
        </row>
      </sheetData>
      <sheetData sheetId="6823">
        <row r="9">
          <cell r="A9" t="str">
            <v>A</v>
          </cell>
        </row>
      </sheetData>
      <sheetData sheetId="6824">
        <row r="9">
          <cell r="A9" t="str">
            <v>A</v>
          </cell>
        </row>
      </sheetData>
      <sheetData sheetId="6825">
        <row r="9">
          <cell r="A9" t="str">
            <v>A</v>
          </cell>
        </row>
      </sheetData>
      <sheetData sheetId="6826">
        <row r="9">
          <cell r="A9" t="str">
            <v>A</v>
          </cell>
        </row>
      </sheetData>
      <sheetData sheetId="6827">
        <row r="9">
          <cell r="A9" t="str">
            <v>A</v>
          </cell>
        </row>
      </sheetData>
      <sheetData sheetId="6828">
        <row r="9">
          <cell r="A9" t="str">
            <v>A</v>
          </cell>
        </row>
      </sheetData>
      <sheetData sheetId="6829">
        <row r="9">
          <cell r="A9" t="str">
            <v>A</v>
          </cell>
        </row>
      </sheetData>
      <sheetData sheetId="6830">
        <row r="9">
          <cell r="A9" t="str">
            <v>A</v>
          </cell>
        </row>
      </sheetData>
      <sheetData sheetId="6831">
        <row r="9">
          <cell r="A9" t="str">
            <v>A</v>
          </cell>
        </row>
      </sheetData>
      <sheetData sheetId="6832">
        <row r="9">
          <cell r="A9" t="str">
            <v>A</v>
          </cell>
        </row>
      </sheetData>
      <sheetData sheetId="6833">
        <row r="9">
          <cell r="A9" t="str">
            <v>A</v>
          </cell>
        </row>
      </sheetData>
      <sheetData sheetId="6834">
        <row r="9">
          <cell r="A9" t="str">
            <v>A</v>
          </cell>
        </row>
      </sheetData>
      <sheetData sheetId="6835">
        <row r="9">
          <cell r="A9" t="str">
            <v>A</v>
          </cell>
        </row>
      </sheetData>
      <sheetData sheetId="6836">
        <row r="9">
          <cell r="A9" t="str">
            <v>A</v>
          </cell>
        </row>
      </sheetData>
      <sheetData sheetId="6837">
        <row r="9">
          <cell r="A9" t="str">
            <v>A</v>
          </cell>
        </row>
      </sheetData>
      <sheetData sheetId="6838">
        <row r="9">
          <cell r="A9" t="str">
            <v>A</v>
          </cell>
        </row>
      </sheetData>
      <sheetData sheetId="6839">
        <row r="9">
          <cell r="A9" t="str">
            <v>A</v>
          </cell>
        </row>
      </sheetData>
      <sheetData sheetId="6840">
        <row r="9">
          <cell r="A9" t="str">
            <v>A</v>
          </cell>
        </row>
      </sheetData>
      <sheetData sheetId="6841">
        <row r="9">
          <cell r="A9" t="str">
            <v>A</v>
          </cell>
        </row>
      </sheetData>
      <sheetData sheetId="6842">
        <row r="9">
          <cell r="A9" t="str">
            <v>A</v>
          </cell>
        </row>
      </sheetData>
      <sheetData sheetId="6843">
        <row r="9">
          <cell r="A9" t="str">
            <v>A</v>
          </cell>
        </row>
      </sheetData>
      <sheetData sheetId="6844">
        <row r="9">
          <cell r="A9" t="str">
            <v>A</v>
          </cell>
        </row>
      </sheetData>
      <sheetData sheetId="6845">
        <row r="9">
          <cell r="A9" t="str">
            <v>A</v>
          </cell>
        </row>
      </sheetData>
      <sheetData sheetId="6846">
        <row r="9">
          <cell r="A9" t="str">
            <v>A</v>
          </cell>
        </row>
      </sheetData>
      <sheetData sheetId="6847">
        <row r="9">
          <cell r="A9" t="str">
            <v>A</v>
          </cell>
        </row>
      </sheetData>
      <sheetData sheetId="6848">
        <row r="9">
          <cell r="A9" t="str">
            <v>A</v>
          </cell>
        </row>
      </sheetData>
      <sheetData sheetId="6849">
        <row r="9">
          <cell r="A9" t="str">
            <v>A</v>
          </cell>
        </row>
      </sheetData>
      <sheetData sheetId="6850">
        <row r="9">
          <cell r="A9" t="str">
            <v>A</v>
          </cell>
        </row>
      </sheetData>
      <sheetData sheetId="6851">
        <row r="9">
          <cell r="A9" t="str">
            <v>A</v>
          </cell>
        </row>
      </sheetData>
      <sheetData sheetId="6852">
        <row r="9">
          <cell r="A9" t="str">
            <v>A</v>
          </cell>
        </row>
      </sheetData>
      <sheetData sheetId="6853">
        <row r="9">
          <cell r="A9" t="str">
            <v>A</v>
          </cell>
        </row>
      </sheetData>
      <sheetData sheetId="6854">
        <row r="9">
          <cell r="A9" t="str">
            <v>A</v>
          </cell>
        </row>
      </sheetData>
      <sheetData sheetId="6855">
        <row r="9">
          <cell r="A9" t="str">
            <v>A</v>
          </cell>
        </row>
      </sheetData>
      <sheetData sheetId="6856">
        <row r="9">
          <cell r="A9" t="str">
            <v>A</v>
          </cell>
        </row>
      </sheetData>
      <sheetData sheetId="6857">
        <row r="9">
          <cell r="A9" t="str">
            <v>A</v>
          </cell>
        </row>
      </sheetData>
      <sheetData sheetId="6858">
        <row r="9">
          <cell r="A9" t="str">
            <v>A</v>
          </cell>
        </row>
      </sheetData>
      <sheetData sheetId="6859">
        <row r="9">
          <cell r="A9" t="str">
            <v>A</v>
          </cell>
        </row>
      </sheetData>
      <sheetData sheetId="6860">
        <row r="9">
          <cell r="A9" t="str">
            <v>A</v>
          </cell>
        </row>
      </sheetData>
      <sheetData sheetId="6861">
        <row r="9">
          <cell r="A9" t="str">
            <v>A</v>
          </cell>
        </row>
      </sheetData>
      <sheetData sheetId="6862">
        <row r="9">
          <cell r="A9" t="str">
            <v>A</v>
          </cell>
        </row>
      </sheetData>
      <sheetData sheetId="6863">
        <row r="9">
          <cell r="A9" t="str">
            <v>A</v>
          </cell>
        </row>
      </sheetData>
      <sheetData sheetId="6864">
        <row r="9">
          <cell r="A9" t="str">
            <v>A</v>
          </cell>
        </row>
      </sheetData>
      <sheetData sheetId="6865">
        <row r="9">
          <cell r="A9" t="str">
            <v>A</v>
          </cell>
        </row>
      </sheetData>
      <sheetData sheetId="6866">
        <row r="9">
          <cell r="A9" t="str">
            <v>A</v>
          </cell>
        </row>
      </sheetData>
      <sheetData sheetId="6867">
        <row r="9">
          <cell r="A9" t="str">
            <v>A</v>
          </cell>
        </row>
      </sheetData>
      <sheetData sheetId="6868">
        <row r="9">
          <cell r="A9" t="str">
            <v>A</v>
          </cell>
        </row>
      </sheetData>
      <sheetData sheetId="6869">
        <row r="9">
          <cell r="A9" t="str">
            <v>A</v>
          </cell>
        </row>
      </sheetData>
      <sheetData sheetId="6870">
        <row r="9">
          <cell r="A9" t="str">
            <v>A</v>
          </cell>
        </row>
      </sheetData>
      <sheetData sheetId="6871">
        <row r="9">
          <cell r="A9" t="str">
            <v>A</v>
          </cell>
        </row>
      </sheetData>
      <sheetData sheetId="6872">
        <row r="9">
          <cell r="A9" t="str">
            <v>A</v>
          </cell>
        </row>
      </sheetData>
      <sheetData sheetId="6873">
        <row r="9">
          <cell r="A9" t="str">
            <v>A</v>
          </cell>
        </row>
      </sheetData>
      <sheetData sheetId="6874">
        <row r="9">
          <cell r="A9" t="str">
            <v>A</v>
          </cell>
        </row>
      </sheetData>
      <sheetData sheetId="6875">
        <row r="9">
          <cell r="A9" t="str">
            <v>A</v>
          </cell>
        </row>
      </sheetData>
      <sheetData sheetId="6876">
        <row r="9">
          <cell r="A9" t="str">
            <v>A</v>
          </cell>
        </row>
      </sheetData>
      <sheetData sheetId="6877">
        <row r="9">
          <cell r="A9" t="str">
            <v>A</v>
          </cell>
        </row>
      </sheetData>
      <sheetData sheetId="6878">
        <row r="9">
          <cell r="A9" t="str">
            <v>A</v>
          </cell>
        </row>
      </sheetData>
      <sheetData sheetId="6879">
        <row r="9">
          <cell r="A9" t="str">
            <v>A</v>
          </cell>
        </row>
      </sheetData>
      <sheetData sheetId="6880">
        <row r="9">
          <cell r="A9" t="str">
            <v>A</v>
          </cell>
        </row>
      </sheetData>
      <sheetData sheetId="6881">
        <row r="9">
          <cell r="A9" t="str">
            <v>A</v>
          </cell>
        </row>
      </sheetData>
      <sheetData sheetId="6882">
        <row r="9">
          <cell r="A9" t="str">
            <v>A</v>
          </cell>
        </row>
      </sheetData>
      <sheetData sheetId="6883">
        <row r="9">
          <cell r="A9" t="str">
            <v>A</v>
          </cell>
        </row>
      </sheetData>
      <sheetData sheetId="6884">
        <row r="9">
          <cell r="A9" t="str">
            <v>A</v>
          </cell>
        </row>
      </sheetData>
      <sheetData sheetId="6885">
        <row r="9">
          <cell r="A9" t="str">
            <v>A</v>
          </cell>
        </row>
      </sheetData>
      <sheetData sheetId="6886">
        <row r="9">
          <cell r="A9" t="str">
            <v>A</v>
          </cell>
        </row>
      </sheetData>
      <sheetData sheetId="6887">
        <row r="9">
          <cell r="A9" t="str">
            <v>A</v>
          </cell>
        </row>
      </sheetData>
      <sheetData sheetId="6888">
        <row r="9">
          <cell r="A9" t="str">
            <v>A</v>
          </cell>
        </row>
      </sheetData>
      <sheetData sheetId="6889">
        <row r="9">
          <cell r="A9" t="str">
            <v>A</v>
          </cell>
        </row>
      </sheetData>
      <sheetData sheetId="6890">
        <row r="9">
          <cell r="A9" t="str">
            <v>A</v>
          </cell>
        </row>
      </sheetData>
      <sheetData sheetId="6891">
        <row r="9">
          <cell r="A9" t="str">
            <v>A</v>
          </cell>
        </row>
      </sheetData>
      <sheetData sheetId="6892">
        <row r="9">
          <cell r="A9" t="str">
            <v>A</v>
          </cell>
        </row>
      </sheetData>
      <sheetData sheetId="6893">
        <row r="9">
          <cell r="A9" t="str">
            <v>A</v>
          </cell>
        </row>
      </sheetData>
      <sheetData sheetId="6894">
        <row r="9">
          <cell r="A9" t="str">
            <v>A</v>
          </cell>
        </row>
      </sheetData>
      <sheetData sheetId="6895">
        <row r="9">
          <cell r="A9" t="str">
            <v>A</v>
          </cell>
        </row>
      </sheetData>
      <sheetData sheetId="6896">
        <row r="9">
          <cell r="A9" t="str">
            <v>A</v>
          </cell>
        </row>
      </sheetData>
      <sheetData sheetId="6897">
        <row r="9">
          <cell r="A9" t="str">
            <v>A</v>
          </cell>
        </row>
      </sheetData>
      <sheetData sheetId="6898">
        <row r="9">
          <cell r="A9" t="str">
            <v>A</v>
          </cell>
        </row>
      </sheetData>
      <sheetData sheetId="6899">
        <row r="9">
          <cell r="A9" t="str">
            <v>A</v>
          </cell>
        </row>
      </sheetData>
      <sheetData sheetId="6900">
        <row r="9">
          <cell r="A9" t="str">
            <v>A</v>
          </cell>
        </row>
      </sheetData>
      <sheetData sheetId="6901">
        <row r="9">
          <cell r="A9" t="str">
            <v>A</v>
          </cell>
        </row>
      </sheetData>
      <sheetData sheetId="6902">
        <row r="9">
          <cell r="A9" t="str">
            <v>A</v>
          </cell>
        </row>
      </sheetData>
      <sheetData sheetId="6903">
        <row r="9">
          <cell r="A9" t="str">
            <v>A</v>
          </cell>
        </row>
      </sheetData>
      <sheetData sheetId="6904">
        <row r="9">
          <cell r="A9" t="str">
            <v>A</v>
          </cell>
        </row>
      </sheetData>
      <sheetData sheetId="6905">
        <row r="9">
          <cell r="A9" t="str">
            <v>A</v>
          </cell>
        </row>
      </sheetData>
      <sheetData sheetId="6906">
        <row r="9">
          <cell r="A9" t="str">
            <v>A</v>
          </cell>
        </row>
      </sheetData>
      <sheetData sheetId="6907">
        <row r="9">
          <cell r="A9" t="str">
            <v>A</v>
          </cell>
        </row>
      </sheetData>
      <sheetData sheetId="6908">
        <row r="9">
          <cell r="A9" t="str">
            <v>A</v>
          </cell>
        </row>
      </sheetData>
      <sheetData sheetId="6909">
        <row r="9">
          <cell r="A9" t="str">
            <v>A</v>
          </cell>
        </row>
      </sheetData>
      <sheetData sheetId="6910">
        <row r="9">
          <cell r="A9" t="str">
            <v>A</v>
          </cell>
        </row>
      </sheetData>
      <sheetData sheetId="6911">
        <row r="9">
          <cell r="A9" t="str">
            <v>A</v>
          </cell>
        </row>
      </sheetData>
      <sheetData sheetId="6912">
        <row r="9">
          <cell r="A9" t="str">
            <v>A</v>
          </cell>
        </row>
      </sheetData>
      <sheetData sheetId="6913">
        <row r="9">
          <cell r="A9" t="str">
            <v>A</v>
          </cell>
        </row>
      </sheetData>
      <sheetData sheetId="6914">
        <row r="9">
          <cell r="A9" t="str">
            <v>A</v>
          </cell>
        </row>
      </sheetData>
      <sheetData sheetId="6915">
        <row r="9">
          <cell r="A9" t="str">
            <v>A</v>
          </cell>
        </row>
      </sheetData>
      <sheetData sheetId="6916">
        <row r="9">
          <cell r="A9" t="str">
            <v>A</v>
          </cell>
        </row>
      </sheetData>
      <sheetData sheetId="6917">
        <row r="9">
          <cell r="A9" t="str">
            <v>A</v>
          </cell>
        </row>
      </sheetData>
      <sheetData sheetId="6918">
        <row r="9">
          <cell r="A9" t="str">
            <v>A</v>
          </cell>
        </row>
      </sheetData>
      <sheetData sheetId="6919">
        <row r="9">
          <cell r="A9" t="str">
            <v>A</v>
          </cell>
        </row>
      </sheetData>
      <sheetData sheetId="6920">
        <row r="9">
          <cell r="A9" t="str">
            <v>A</v>
          </cell>
        </row>
      </sheetData>
      <sheetData sheetId="6921">
        <row r="9">
          <cell r="A9" t="str">
            <v>A</v>
          </cell>
        </row>
      </sheetData>
      <sheetData sheetId="6922">
        <row r="9">
          <cell r="A9" t="str">
            <v>A</v>
          </cell>
        </row>
      </sheetData>
      <sheetData sheetId="6923">
        <row r="9">
          <cell r="A9" t="str">
            <v>A</v>
          </cell>
        </row>
      </sheetData>
      <sheetData sheetId="6924">
        <row r="9">
          <cell r="A9" t="str">
            <v>A</v>
          </cell>
        </row>
      </sheetData>
      <sheetData sheetId="6925">
        <row r="9">
          <cell r="A9" t="str">
            <v>A</v>
          </cell>
        </row>
      </sheetData>
      <sheetData sheetId="6926">
        <row r="9">
          <cell r="A9" t="str">
            <v>A</v>
          </cell>
        </row>
      </sheetData>
      <sheetData sheetId="6927">
        <row r="9">
          <cell r="A9" t="str">
            <v>A</v>
          </cell>
        </row>
      </sheetData>
      <sheetData sheetId="6928">
        <row r="9">
          <cell r="A9" t="str">
            <v>A</v>
          </cell>
        </row>
      </sheetData>
      <sheetData sheetId="6929">
        <row r="9">
          <cell r="A9" t="str">
            <v>A</v>
          </cell>
        </row>
      </sheetData>
      <sheetData sheetId="6930">
        <row r="9">
          <cell r="A9" t="str">
            <v>A</v>
          </cell>
        </row>
      </sheetData>
      <sheetData sheetId="6931">
        <row r="9">
          <cell r="A9" t="str">
            <v>A</v>
          </cell>
        </row>
      </sheetData>
      <sheetData sheetId="6932">
        <row r="9">
          <cell r="A9" t="str">
            <v>A</v>
          </cell>
        </row>
      </sheetData>
      <sheetData sheetId="6933">
        <row r="9">
          <cell r="A9" t="str">
            <v>A</v>
          </cell>
        </row>
      </sheetData>
      <sheetData sheetId="6934">
        <row r="9">
          <cell r="A9" t="str">
            <v>A</v>
          </cell>
        </row>
      </sheetData>
      <sheetData sheetId="6935">
        <row r="9">
          <cell r="A9" t="str">
            <v>A</v>
          </cell>
        </row>
      </sheetData>
      <sheetData sheetId="6936">
        <row r="9">
          <cell r="A9" t="str">
            <v>A</v>
          </cell>
        </row>
      </sheetData>
      <sheetData sheetId="6937">
        <row r="9">
          <cell r="A9" t="str">
            <v>A</v>
          </cell>
        </row>
      </sheetData>
      <sheetData sheetId="6938">
        <row r="9">
          <cell r="A9" t="str">
            <v>A</v>
          </cell>
        </row>
      </sheetData>
      <sheetData sheetId="6939">
        <row r="9">
          <cell r="A9" t="str">
            <v>A</v>
          </cell>
        </row>
      </sheetData>
      <sheetData sheetId="6940">
        <row r="9">
          <cell r="A9" t="str">
            <v>A</v>
          </cell>
        </row>
      </sheetData>
      <sheetData sheetId="6941">
        <row r="9">
          <cell r="A9" t="str">
            <v>A</v>
          </cell>
        </row>
      </sheetData>
      <sheetData sheetId="6942">
        <row r="9">
          <cell r="A9" t="str">
            <v>A</v>
          </cell>
        </row>
      </sheetData>
      <sheetData sheetId="6943">
        <row r="9">
          <cell r="A9" t="str">
            <v>A</v>
          </cell>
        </row>
      </sheetData>
      <sheetData sheetId="6944">
        <row r="9">
          <cell r="A9" t="str">
            <v>A</v>
          </cell>
        </row>
      </sheetData>
      <sheetData sheetId="6945">
        <row r="9">
          <cell r="A9" t="str">
            <v>A</v>
          </cell>
        </row>
      </sheetData>
      <sheetData sheetId="6946">
        <row r="9">
          <cell r="A9" t="str">
            <v>A</v>
          </cell>
        </row>
      </sheetData>
      <sheetData sheetId="6947">
        <row r="9">
          <cell r="A9" t="str">
            <v>A</v>
          </cell>
        </row>
      </sheetData>
      <sheetData sheetId="6948">
        <row r="9">
          <cell r="A9" t="str">
            <v>A</v>
          </cell>
        </row>
      </sheetData>
      <sheetData sheetId="6949">
        <row r="9">
          <cell r="A9" t="str">
            <v>A</v>
          </cell>
        </row>
      </sheetData>
      <sheetData sheetId="6950">
        <row r="9">
          <cell r="A9" t="str">
            <v>A</v>
          </cell>
        </row>
      </sheetData>
      <sheetData sheetId="6951">
        <row r="9">
          <cell r="A9" t="str">
            <v>A</v>
          </cell>
        </row>
      </sheetData>
      <sheetData sheetId="6952">
        <row r="9">
          <cell r="A9" t="str">
            <v>A</v>
          </cell>
        </row>
      </sheetData>
      <sheetData sheetId="6953">
        <row r="9">
          <cell r="A9" t="str">
            <v>A</v>
          </cell>
        </row>
      </sheetData>
      <sheetData sheetId="6954">
        <row r="9">
          <cell r="A9" t="str">
            <v>A</v>
          </cell>
        </row>
      </sheetData>
      <sheetData sheetId="6955">
        <row r="9">
          <cell r="A9" t="str">
            <v>A</v>
          </cell>
        </row>
      </sheetData>
      <sheetData sheetId="6956">
        <row r="9">
          <cell r="A9" t="str">
            <v>A</v>
          </cell>
        </row>
      </sheetData>
      <sheetData sheetId="6957">
        <row r="9">
          <cell r="A9" t="str">
            <v>A</v>
          </cell>
        </row>
      </sheetData>
      <sheetData sheetId="6958">
        <row r="9">
          <cell r="A9" t="str">
            <v>A</v>
          </cell>
        </row>
      </sheetData>
      <sheetData sheetId="6959">
        <row r="9">
          <cell r="A9" t="str">
            <v>A</v>
          </cell>
        </row>
      </sheetData>
      <sheetData sheetId="6960">
        <row r="9">
          <cell r="A9" t="str">
            <v>A</v>
          </cell>
        </row>
      </sheetData>
      <sheetData sheetId="6961">
        <row r="9">
          <cell r="A9" t="str">
            <v>A</v>
          </cell>
        </row>
      </sheetData>
      <sheetData sheetId="6962">
        <row r="9">
          <cell r="A9" t="str">
            <v>A</v>
          </cell>
        </row>
      </sheetData>
      <sheetData sheetId="6963">
        <row r="9">
          <cell r="A9" t="str">
            <v>A</v>
          </cell>
        </row>
      </sheetData>
      <sheetData sheetId="6964">
        <row r="9">
          <cell r="A9" t="str">
            <v>A</v>
          </cell>
        </row>
      </sheetData>
      <sheetData sheetId="6965">
        <row r="9">
          <cell r="A9" t="str">
            <v>A</v>
          </cell>
        </row>
      </sheetData>
      <sheetData sheetId="6966">
        <row r="9">
          <cell r="A9" t="str">
            <v>A</v>
          </cell>
        </row>
      </sheetData>
      <sheetData sheetId="6967">
        <row r="9">
          <cell r="A9" t="str">
            <v>A</v>
          </cell>
        </row>
      </sheetData>
      <sheetData sheetId="6968">
        <row r="9">
          <cell r="A9" t="str">
            <v>A</v>
          </cell>
        </row>
      </sheetData>
      <sheetData sheetId="6969">
        <row r="9">
          <cell r="A9" t="str">
            <v>A</v>
          </cell>
        </row>
      </sheetData>
      <sheetData sheetId="6970">
        <row r="9">
          <cell r="A9" t="str">
            <v>A</v>
          </cell>
        </row>
      </sheetData>
      <sheetData sheetId="6971">
        <row r="9">
          <cell r="A9" t="str">
            <v>A</v>
          </cell>
        </row>
      </sheetData>
      <sheetData sheetId="6972">
        <row r="9">
          <cell r="A9" t="str">
            <v>A</v>
          </cell>
        </row>
      </sheetData>
      <sheetData sheetId="6973">
        <row r="9">
          <cell r="A9" t="str">
            <v>A</v>
          </cell>
        </row>
      </sheetData>
      <sheetData sheetId="6974">
        <row r="9">
          <cell r="A9" t="str">
            <v>A</v>
          </cell>
        </row>
      </sheetData>
      <sheetData sheetId="6975">
        <row r="9">
          <cell r="A9" t="str">
            <v>A</v>
          </cell>
        </row>
      </sheetData>
      <sheetData sheetId="6976">
        <row r="9">
          <cell r="A9" t="str">
            <v>A</v>
          </cell>
        </row>
      </sheetData>
      <sheetData sheetId="6977">
        <row r="9">
          <cell r="A9" t="str">
            <v>A</v>
          </cell>
        </row>
      </sheetData>
      <sheetData sheetId="6978">
        <row r="9">
          <cell r="A9" t="str">
            <v>A</v>
          </cell>
        </row>
      </sheetData>
      <sheetData sheetId="6979">
        <row r="9">
          <cell r="A9" t="str">
            <v>A</v>
          </cell>
        </row>
      </sheetData>
      <sheetData sheetId="6980">
        <row r="9">
          <cell r="A9" t="str">
            <v>A</v>
          </cell>
        </row>
      </sheetData>
      <sheetData sheetId="6981">
        <row r="9">
          <cell r="A9" t="str">
            <v>A</v>
          </cell>
        </row>
      </sheetData>
      <sheetData sheetId="6982">
        <row r="9">
          <cell r="A9" t="str">
            <v>A</v>
          </cell>
        </row>
      </sheetData>
      <sheetData sheetId="6983">
        <row r="9">
          <cell r="A9" t="str">
            <v>A</v>
          </cell>
        </row>
      </sheetData>
      <sheetData sheetId="6984">
        <row r="9">
          <cell r="A9" t="str">
            <v>A</v>
          </cell>
        </row>
      </sheetData>
      <sheetData sheetId="6985">
        <row r="9">
          <cell r="A9" t="str">
            <v>A</v>
          </cell>
        </row>
      </sheetData>
      <sheetData sheetId="6986">
        <row r="9">
          <cell r="A9" t="str">
            <v>A</v>
          </cell>
        </row>
      </sheetData>
      <sheetData sheetId="6987">
        <row r="9">
          <cell r="A9" t="str">
            <v>A</v>
          </cell>
        </row>
      </sheetData>
      <sheetData sheetId="6988">
        <row r="9">
          <cell r="A9" t="str">
            <v>A</v>
          </cell>
        </row>
      </sheetData>
      <sheetData sheetId="6989">
        <row r="9">
          <cell r="A9" t="str">
            <v>A</v>
          </cell>
        </row>
      </sheetData>
      <sheetData sheetId="6990">
        <row r="9">
          <cell r="A9" t="str">
            <v>A</v>
          </cell>
        </row>
      </sheetData>
      <sheetData sheetId="6991">
        <row r="9">
          <cell r="A9" t="str">
            <v>A</v>
          </cell>
        </row>
      </sheetData>
      <sheetData sheetId="6992">
        <row r="9">
          <cell r="A9" t="str">
            <v>A</v>
          </cell>
        </row>
      </sheetData>
      <sheetData sheetId="6993">
        <row r="9">
          <cell r="A9" t="str">
            <v>A</v>
          </cell>
        </row>
      </sheetData>
      <sheetData sheetId="6994">
        <row r="9">
          <cell r="A9" t="str">
            <v>A</v>
          </cell>
        </row>
      </sheetData>
      <sheetData sheetId="6995">
        <row r="9">
          <cell r="A9" t="str">
            <v>A</v>
          </cell>
        </row>
      </sheetData>
      <sheetData sheetId="6996">
        <row r="9">
          <cell r="A9" t="str">
            <v>A</v>
          </cell>
        </row>
      </sheetData>
      <sheetData sheetId="6997">
        <row r="9">
          <cell r="A9" t="str">
            <v>A</v>
          </cell>
        </row>
      </sheetData>
      <sheetData sheetId="6998">
        <row r="9">
          <cell r="A9" t="str">
            <v>A</v>
          </cell>
        </row>
      </sheetData>
      <sheetData sheetId="6999">
        <row r="9">
          <cell r="A9" t="str">
            <v>A</v>
          </cell>
        </row>
      </sheetData>
      <sheetData sheetId="7000">
        <row r="9">
          <cell r="A9" t="str">
            <v>A</v>
          </cell>
        </row>
      </sheetData>
      <sheetData sheetId="7001">
        <row r="9">
          <cell r="A9" t="str">
            <v>A</v>
          </cell>
        </row>
      </sheetData>
      <sheetData sheetId="7002">
        <row r="9">
          <cell r="A9" t="str">
            <v>A</v>
          </cell>
        </row>
      </sheetData>
      <sheetData sheetId="7003">
        <row r="9">
          <cell r="A9" t="str">
            <v>A</v>
          </cell>
        </row>
      </sheetData>
      <sheetData sheetId="7004">
        <row r="9">
          <cell r="A9" t="str">
            <v>A</v>
          </cell>
        </row>
      </sheetData>
      <sheetData sheetId="7005">
        <row r="9">
          <cell r="A9" t="str">
            <v>A</v>
          </cell>
        </row>
      </sheetData>
      <sheetData sheetId="7006">
        <row r="9">
          <cell r="A9" t="str">
            <v>A</v>
          </cell>
        </row>
      </sheetData>
      <sheetData sheetId="7007">
        <row r="9">
          <cell r="A9" t="str">
            <v>A</v>
          </cell>
        </row>
      </sheetData>
      <sheetData sheetId="7008">
        <row r="9">
          <cell r="A9" t="str">
            <v>A</v>
          </cell>
        </row>
      </sheetData>
      <sheetData sheetId="7009">
        <row r="9">
          <cell r="A9" t="str">
            <v>A</v>
          </cell>
        </row>
      </sheetData>
      <sheetData sheetId="7010">
        <row r="9">
          <cell r="A9" t="str">
            <v>A</v>
          </cell>
        </row>
      </sheetData>
      <sheetData sheetId="7011">
        <row r="9">
          <cell r="A9" t="str">
            <v>A</v>
          </cell>
        </row>
      </sheetData>
      <sheetData sheetId="7012">
        <row r="9">
          <cell r="A9" t="str">
            <v>A</v>
          </cell>
        </row>
      </sheetData>
      <sheetData sheetId="7013">
        <row r="9">
          <cell r="A9" t="str">
            <v>A</v>
          </cell>
        </row>
      </sheetData>
      <sheetData sheetId="7014">
        <row r="9">
          <cell r="A9" t="str">
            <v>A</v>
          </cell>
        </row>
      </sheetData>
      <sheetData sheetId="7015">
        <row r="9">
          <cell r="A9" t="str">
            <v>A</v>
          </cell>
        </row>
      </sheetData>
      <sheetData sheetId="7016">
        <row r="9">
          <cell r="A9" t="str">
            <v>A</v>
          </cell>
        </row>
      </sheetData>
      <sheetData sheetId="7017">
        <row r="9">
          <cell r="A9" t="str">
            <v>A</v>
          </cell>
        </row>
      </sheetData>
      <sheetData sheetId="7018">
        <row r="9">
          <cell r="A9" t="str">
            <v>A</v>
          </cell>
        </row>
      </sheetData>
      <sheetData sheetId="7019">
        <row r="9">
          <cell r="A9" t="str">
            <v>A</v>
          </cell>
        </row>
      </sheetData>
      <sheetData sheetId="7020">
        <row r="9">
          <cell r="A9" t="str">
            <v>A</v>
          </cell>
        </row>
      </sheetData>
      <sheetData sheetId="7021">
        <row r="9">
          <cell r="A9" t="str">
            <v>A</v>
          </cell>
        </row>
      </sheetData>
      <sheetData sheetId="7022">
        <row r="9">
          <cell r="A9" t="str">
            <v>A</v>
          </cell>
        </row>
      </sheetData>
      <sheetData sheetId="7023">
        <row r="9">
          <cell r="A9" t="str">
            <v>A</v>
          </cell>
        </row>
      </sheetData>
      <sheetData sheetId="7024">
        <row r="9">
          <cell r="A9" t="str">
            <v>A</v>
          </cell>
        </row>
      </sheetData>
      <sheetData sheetId="7025">
        <row r="9">
          <cell r="A9" t="str">
            <v>A</v>
          </cell>
        </row>
      </sheetData>
      <sheetData sheetId="7026">
        <row r="9">
          <cell r="A9" t="str">
            <v>A</v>
          </cell>
        </row>
      </sheetData>
      <sheetData sheetId="7027">
        <row r="9">
          <cell r="A9" t="str">
            <v>A</v>
          </cell>
        </row>
      </sheetData>
      <sheetData sheetId="7028">
        <row r="9">
          <cell r="A9" t="str">
            <v>A</v>
          </cell>
        </row>
      </sheetData>
      <sheetData sheetId="7029">
        <row r="9">
          <cell r="A9" t="str">
            <v>A</v>
          </cell>
        </row>
      </sheetData>
      <sheetData sheetId="7030">
        <row r="9">
          <cell r="A9" t="str">
            <v>A</v>
          </cell>
        </row>
      </sheetData>
      <sheetData sheetId="7031">
        <row r="9">
          <cell r="A9" t="str">
            <v>A</v>
          </cell>
        </row>
      </sheetData>
      <sheetData sheetId="7032">
        <row r="9">
          <cell r="A9" t="str">
            <v>A</v>
          </cell>
        </row>
      </sheetData>
      <sheetData sheetId="7033">
        <row r="9">
          <cell r="A9" t="str">
            <v>A</v>
          </cell>
        </row>
      </sheetData>
      <sheetData sheetId="7034">
        <row r="9">
          <cell r="A9" t="str">
            <v>A</v>
          </cell>
        </row>
      </sheetData>
      <sheetData sheetId="7035">
        <row r="9">
          <cell r="A9" t="str">
            <v>A</v>
          </cell>
        </row>
      </sheetData>
      <sheetData sheetId="7036">
        <row r="9">
          <cell r="A9" t="str">
            <v>A</v>
          </cell>
        </row>
      </sheetData>
      <sheetData sheetId="7037">
        <row r="9">
          <cell r="A9" t="str">
            <v>A</v>
          </cell>
        </row>
      </sheetData>
      <sheetData sheetId="7038">
        <row r="9">
          <cell r="A9" t="str">
            <v>A</v>
          </cell>
        </row>
      </sheetData>
      <sheetData sheetId="7039">
        <row r="9">
          <cell r="A9" t="str">
            <v>A</v>
          </cell>
        </row>
      </sheetData>
      <sheetData sheetId="7040">
        <row r="9">
          <cell r="A9" t="str">
            <v>A</v>
          </cell>
        </row>
      </sheetData>
      <sheetData sheetId="7041">
        <row r="9">
          <cell r="A9" t="str">
            <v>A</v>
          </cell>
        </row>
      </sheetData>
      <sheetData sheetId="7042">
        <row r="9">
          <cell r="A9" t="str">
            <v>A</v>
          </cell>
        </row>
      </sheetData>
      <sheetData sheetId="7043">
        <row r="9">
          <cell r="A9" t="str">
            <v>A</v>
          </cell>
        </row>
      </sheetData>
      <sheetData sheetId="7044">
        <row r="9">
          <cell r="A9" t="str">
            <v>A</v>
          </cell>
        </row>
      </sheetData>
      <sheetData sheetId="7045">
        <row r="9">
          <cell r="A9" t="str">
            <v>A</v>
          </cell>
        </row>
      </sheetData>
      <sheetData sheetId="7046">
        <row r="9">
          <cell r="A9" t="str">
            <v>A</v>
          </cell>
        </row>
      </sheetData>
      <sheetData sheetId="7047">
        <row r="9">
          <cell r="A9" t="str">
            <v>A</v>
          </cell>
        </row>
      </sheetData>
      <sheetData sheetId="7048">
        <row r="9">
          <cell r="A9" t="str">
            <v>A</v>
          </cell>
        </row>
      </sheetData>
      <sheetData sheetId="7049">
        <row r="9">
          <cell r="A9" t="str">
            <v>A</v>
          </cell>
        </row>
      </sheetData>
      <sheetData sheetId="7050">
        <row r="9">
          <cell r="A9" t="str">
            <v>A</v>
          </cell>
        </row>
      </sheetData>
      <sheetData sheetId="7051">
        <row r="9">
          <cell r="A9" t="str">
            <v>A</v>
          </cell>
        </row>
      </sheetData>
      <sheetData sheetId="7052">
        <row r="9">
          <cell r="A9" t="str">
            <v>A</v>
          </cell>
        </row>
      </sheetData>
      <sheetData sheetId="7053">
        <row r="9">
          <cell r="A9" t="str">
            <v>A</v>
          </cell>
        </row>
      </sheetData>
      <sheetData sheetId="7054">
        <row r="9">
          <cell r="A9" t="str">
            <v>A</v>
          </cell>
        </row>
      </sheetData>
      <sheetData sheetId="7055">
        <row r="9">
          <cell r="A9" t="str">
            <v>A</v>
          </cell>
        </row>
      </sheetData>
      <sheetData sheetId="7056">
        <row r="9">
          <cell r="A9" t="str">
            <v>A</v>
          </cell>
        </row>
      </sheetData>
      <sheetData sheetId="7057">
        <row r="9">
          <cell r="A9" t="str">
            <v>A</v>
          </cell>
        </row>
      </sheetData>
      <sheetData sheetId="7058">
        <row r="9">
          <cell r="A9" t="str">
            <v>A</v>
          </cell>
        </row>
      </sheetData>
      <sheetData sheetId="7059">
        <row r="9">
          <cell r="A9" t="str">
            <v>A</v>
          </cell>
        </row>
      </sheetData>
      <sheetData sheetId="7060">
        <row r="9">
          <cell r="A9" t="str">
            <v>A</v>
          </cell>
        </row>
      </sheetData>
      <sheetData sheetId="7061">
        <row r="9">
          <cell r="A9" t="str">
            <v>A</v>
          </cell>
        </row>
      </sheetData>
      <sheetData sheetId="7062">
        <row r="9">
          <cell r="A9" t="str">
            <v>A</v>
          </cell>
        </row>
      </sheetData>
      <sheetData sheetId="7063">
        <row r="9">
          <cell r="A9" t="str">
            <v>A</v>
          </cell>
        </row>
      </sheetData>
      <sheetData sheetId="7064">
        <row r="9">
          <cell r="A9" t="str">
            <v>A</v>
          </cell>
        </row>
      </sheetData>
      <sheetData sheetId="7065">
        <row r="9">
          <cell r="A9" t="str">
            <v>A</v>
          </cell>
        </row>
      </sheetData>
      <sheetData sheetId="7066">
        <row r="9">
          <cell r="A9" t="str">
            <v>A</v>
          </cell>
        </row>
      </sheetData>
      <sheetData sheetId="7067">
        <row r="9">
          <cell r="A9" t="str">
            <v>A</v>
          </cell>
        </row>
      </sheetData>
      <sheetData sheetId="7068">
        <row r="9">
          <cell r="A9" t="str">
            <v>A</v>
          </cell>
        </row>
      </sheetData>
      <sheetData sheetId="7069">
        <row r="9">
          <cell r="A9" t="str">
            <v>A</v>
          </cell>
        </row>
      </sheetData>
      <sheetData sheetId="7070">
        <row r="9">
          <cell r="A9" t="str">
            <v>A</v>
          </cell>
        </row>
      </sheetData>
      <sheetData sheetId="7071">
        <row r="9">
          <cell r="A9" t="str">
            <v>A</v>
          </cell>
        </row>
      </sheetData>
      <sheetData sheetId="7072">
        <row r="9">
          <cell r="A9" t="str">
            <v>A</v>
          </cell>
        </row>
      </sheetData>
      <sheetData sheetId="7073">
        <row r="9">
          <cell r="A9" t="str">
            <v>A</v>
          </cell>
        </row>
      </sheetData>
      <sheetData sheetId="7074">
        <row r="9">
          <cell r="A9" t="str">
            <v>A</v>
          </cell>
        </row>
      </sheetData>
      <sheetData sheetId="7075">
        <row r="9">
          <cell r="A9" t="str">
            <v>A</v>
          </cell>
        </row>
      </sheetData>
      <sheetData sheetId="7076">
        <row r="9">
          <cell r="A9" t="str">
            <v>A</v>
          </cell>
        </row>
      </sheetData>
      <sheetData sheetId="7077">
        <row r="9">
          <cell r="A9" t="str">
            <v>A</v>
          </cell>
        </row>
      </sheetData>
      <sheetData sheetId="7078">
        <row r="9">
          <cell r="A9" t="str">
            <v>A</v>
          </cell>
        </row>
      </sheetData>
      <sheetData sheetId="7079">
        <row r="9">
          <cell r="A9" t="str">
            <v>A</v>
          </cell>
        </row>
      </sheetData>
      <sheetData sheetId="7080">
        <row r="9">
          <cell r="A9" t="str">
            <v>A</v>
          </cell>
        </row>
      </sheetData>
      <sheetData sheetId="7081">
        <row r="9">
          <cell r="A9" t="str">
            <v>A</v>
          </cell>
        </row>
      </sheetData>
      <sheetData sheetId="7082">
        <row r="9">
          <cell r="A9" t="str">
            <v>A</v>
          </cell>
        </row>
      </sheetData>
      <sheetData sheetId="7083">
        <row r="9">
          <cell r="A9" t="str">
            <v>A</v>
          </cell>
        </row>
      </sheetData>
      <sheetData sheetId="7084">
        <row r="9">
          <cell r="A9" t="str">
            <v>A</v>
          </cell>
        </row>
      </sheetData>
      <sheetData sheetId="7085">
        <row r="9">
          <cell r="A9" t="str">
            <v>A</v>
          </cell>
        </row>
      </sheetData>
      <sheetData sheetId="7086">
        <row r="9">
          <cell r="A9" t="str">
            <v>A</v>
          </cell>
        </row>
      </sheetData>
      <sheetData sheetId="7087">
        <row r="9">
          <cell r="A9" t="str">
            <v>A</v>
          </cell>
        </row>
      </sheetData>
      <sheetData sheetId="7088">
        <row r="9">
          <cell r="A9" t="str">
            <v>A</v>
          </cell>
        </row>
      </sheetData>
      <sheetData sheetId="7089">
        <row r="9">
          <cell r="A9" t="str">
            <v>A</v>
          </cell>
        </row>
      </sheetData>
      <sheetData sheetId="7090">
        <row r="9">
          <cell r="A9" t="str">
            <v>A</v>
          </cell>
        </row>
      </sheetData>
      <sheetData sheetId="7091">
        <row r="9">
          <cell r="A9" t="str">
            <v>A</v>
          </cell>
        </row>
      </sheetData>
      <sheetData sheetId="7092">
        <row r="9">
          <cell r="A9" t="str">
            <v>A</v>
          </cell>
        </row>
      </sheetData>
      <sheetData sheetId="7093">
        <row r="9">
          <cell r="A9" t="str">
            <v>A</v>
          </cell>
        </row>
      </sheetData>
      <sheetData sheetId="7094">
        <row r="9">
          <cell r="A9" t="str">
            <v>A</v>
          </cell>
        </row>
      </sheetData>
      <sheetData sheetId="7095">
        <row r="9">
          <cell r="A9" t="str">
            <v>A</v>
          </cell>
        </row>
      </sheetData>
      <sheetData sheetId="7096">
        <row r="9">
          <cell r="A9" t="str">
            <v>A</v>
          </cell>
        </row>
      </sheetData>
      <sheetData sheetId="7097">
        <row r="9">
          <cell r="A9" t="str">
            <v>A</v>
          </cell>
        </row>
      </sheetData>
      <sheetData sheetId="7098">
        <row r="9">
          <cell r="A9" t="str">
            <v>A</v>
          </cell>
        </row>
      </sheetData>
      <sheetData sheetId="7099">
        <row r="9">
          <cell r="A9" t="str">
            <v>A</v>
          </cell>
        </row>
      </sheetData>
      <sheetData sheetId="7100">
        <row r="9">
          <cell r="A9" t="str">
            <v>A</v>
          </cell>
        </row>
      </sheetData>
      <sheetData sheetId="7101">
        <row r="9">
          <cell r="A9" t="str">
            <v>A</v>
          </cell>
        </row>
      </sheetData>
      <sheetData sheetId="7102">
        <row r="9">
          <cell r="A9" t="str">
            <v>A</v>
          </cell>
        </row>
      </sheetData>
      <sheetData sheetId="7103">
        <row r="9">
          <cell r="A9" t="str">
            <v>A</v>
          </cell>
        </row>
      </sheetData>
      <sheetData sheetId="7104">
        <row r="9">
          <cell r="A9" t="str">
            <v>A</v>
          </cell>
        </row>
      </sheetData>
      <sheetData sheetId="7105">
        <row r="9">
          <cell r="A9" t="str">
            <v>A</v>
          </cell>
        </row>
      </sheetData>
      <sheetData sheetId="7106">
        <row r="9">
          <cell r="A9" t="str">
            <v>A</v>
          </cell>
        </row>
      </sheetData>
      <sheetData sheetId="7107">
        <row r="9">
          <cell r="A9" t="str">
            <v>A</v>
          </cell>
        </row>
      </sheetData>
      <sheetData sheetId="7108">
        <row r="9">
          <cell r="A9" t="str">
            <v>A</v>
          </cell>
        </row>
      </sheetData>
      <sheetData sheetId="7109">
        <row r="9">
          <cell r="A9" t="str">
            <v>A</v>
          </cell>
        </row>
      </sheetData>
      <sheetData sheetId="7110">
        <row r="9">
          <cell r="A9" t="str">
            <v>A</v>
          </cell>
        </row>
      </sheetData>
      <sheetData sheetId="7111">
        <row r="9">
          <cell r="A9" t="str">
            <v>A</v>
          </cell>
        </row>
      </sheetData>
      <sheetData sheetId="7112">
        <row r="9">
          <cell r="A9" t="str">
            <v>A</v>
          </cell>
        </row>
      </sheetData>
      <sheetData sheetId="7113">
        <row r="9">
          <cell r="A9" t="str">
            <v>A</v>
          </cell>
        </row>
      </sheetData>
      <sheetData sheetId="7114">
        <row r="9">
          <cell r="A9" t="str">
            <v>A</v>
          </cell>
        </row>
      </sheetData>
      <sheetData sheetId="7115">
        <row r="9">
          <cell r="A9" t="str">
            <v>A</v>
          </cell>
        </row>
      </sheetData>
      <sheetData sheetId="7116">
        <row r="9">
          <cell r="A9" t="str">
            <v>A</v>
          </cell>
        </row>
      </sheetData>
      <sheetData sheetId="7117">
        <row r="9">
          <cell r="A9" t="str">
            <v>A</v>
          </cell>
        </row>
      </sheetData>
      <sheetData sheetId="7118">
        <row r="9">
          <cell r="A9" t="str">
            <v>A</v>
          </cell>
        </row>
      </sheetData>
      <sheetData sheetId="7119">
        <row r="9">
          <cell r="A9" t="str">
            <v>A</v>
          </cell>
        </row>
      </sheetData>
      <sheetData sheetId="7120">
        <row r="9">
          <cell r="A9" t="str">
            <v>A</v>
          </cell>
        </row>
      </sheetData>
      <sheetData sheetId="7121">
        <row r="9">
          <cell r="A9" t="str">
            <v>A</v>
          </cell>
        </row>
      </sheetData>
      <sheetData sheetId="7122">
        <row r="9">
          <cell r="A9" t="str">
            <v>A</v>
          </cell>
        </row>
      </sheetData>
      <sheetData sheetId="7123">
        <row r="9">
          <cell r="A9" t="str">
            <v>A</v>
          </cell>
        </row>
      </sheetData>
      <sheetData sheetId="7124">
        <row r="9">
          <cell r="A9" t="str">
            <v>A</v>
          </cell>
        </row>
      </sheetData>
      <sheetData sheetId="7125">
        <row r="9">
          <cell r="A9" t="str">
            <v>A</v>
          </cell>
        </row>
      </sheetData>
      <sheetData sheetId="7126">
        <row r="9">
          <cell r="A9" t="str">
            <v>A</v>
          </cell>
        </row>
      </sheetData>
      <sheetData sheetId="7127">
        <row r="9">
          <cell r="A9" t="str">
            <v>A</v>
          </cell>
        </row>
      </sheetData>
      <sheetData sheetId="7128">
        <row r="9">
          <cell r="A9" t="str">
            <v>A</v>
          </cell>
        </row>
      </sheetData>
      <sheetData sheetId="7129">
        <row r="9">
          <cell r="A9" t="str">
            <v>A</v>
          </cell>
        </row>
      </sheetData>
      <sheetData sheetId="7130">
        <row r="9">
          <cell r="A9" t="str">
            <v>A</v>
          </cell>
        </row>
      </sheetData>
      <sheetData sheetId="7131">
        <row r="9">
          <cell r="A9" t="str">
            <v>A</v>
          </cell>
        </row>
      </sheetData>
      <sheetData sheetId="7132">
        <row r="9">
          <cell r="A9" t="str">
            <v>A</v>
          </cell>
        </row>
      </sheetData>
      <sheetData sheetId="7133">
        <row r="9">
          <cell r="A9" t="str">
            <v>A</v>
          </cell>
        </row>
      </sheetData>
      <sheetData sheetId="7134">
        <row r="9">
          <cell r="A9" t="str">
            <v>A</v>
          </cell>
        </row>
      </sheetData>
      <sheetData sheetId="7135">
        <row r="9">
          <cell r="A9" t="str">
            <v>A</v>
          </cell>
        </row>
      </sheetData>
      <sheetData sheetId="7136">
        <row r="9">
          <cell r="A9" t="str">
            <v>A</v>
          </cell>
        </row>
      </sheetData>
      <sheetData sheetId="7137">
        <row r="9">
          <cell r="A9" t="str">
            <v>A</v>
          </cell>
        </row>
      </sheetData>
      <sheetData sheetId="7138">
        <row r="9">
          <cell r="A9" t="str">
            <v>A</v>
          </cell>
        </row>
      </sheetData>
      <sheetData sheetId="7139">
        <row r="9">
          <cell r="A9" t="str">
            <v>A</v>
          </cell>
        </row>
      </sheetData>
      <sheetData sheetId="7140">
        <row r="9">
          <cell r="A9" t="str">
            <v>A</v>
          </cell>
        </row>
      </sheetData>
      <sheetData sheetId="7141">
        <row r="9">
          <cell r="A9" t="str">
            <v>A</v>
          </cell>
        </row>
      </sheetData>
      <sheetData sheetId="7142">
        <row r="9">
          <cell r="A9" t="str">
            <v>A</v>
          </cell>
        </row>
      </sheetData>
      <sheetData sheetId="7143">
        <row r="9">
          <cell r="A9" t="str">
            <v>A</v>
          </cell>
        </row>
      </sheetData>
      <sheetData sheetId="7144">
        <row r="9">
          <cell r="A9" t="str">
            <v>A</v>
          </cell>
        </row>
      </sheetData>
      <sheetData sheetId="7145">
        <row r="9">
          <cell r="A9" t="str">
            <v>A</v>
          </cell>
        </row>
      </sheetData>
      <sheetData sheetId="7146">
        <row r="9">
          <cell r="A9" t="str">
            <v>A</v>
          </cell>
        </row>
      </sheetData>
      <sheetData sheetId="7147">
        <row r="9">
          <cell r="A9" t="str">
            <v>A</v>
          </cell>
        </row>
      </sheetData>
      <sheetData sheetId="7148">
        <row r="9">
          <cell r="A9" t="str">
            <v>A</v>
          </cell>
        </row>
      </sheetData>
      <sheetData sheetId="7149">
        <row r="9">
          <cell r="A9" t="str">
            <v>A</v>
          </cell>
        </row>
      </sheetData>
      <sheetData sheetId="7150">
        <row r="9">
          <cell r="A9" t="str">
            <v>A</v>
          </cell>
        </row>
      </sheetData>
      <sheetData sheetId="7151">
        <row r="9">
          <cell r="A9" t="str">
            <v>A</v>
          </cell>
        </row>
      </sheetData>
      <sheetData sheetId="7152">
        <row r="9">
          <cell r="A9" t="str">
            <v>A</v>
          </cell>
        </row>
      </sheetData>
      <sheetData sheetId="7153">
        <row r="9">
          <cell r="A9" t="str">
            <v>A</v>
          </cell>
        </row>
      </sheetData>
      <sheetData sheetId="7154">
        <row r="9">
          <cell r="A9" t="str">
            <v>A</v>
          </cell>
        </row>
      </sheetData>
      <sheetData sheetId="7155">
        <row r="9">
          <cell r="A9" t="str">
            <v>A</v>
          </cell>
        </row>
      </sheetData>
      <sheetData sheetId="7156">
        <row r="9">
          <cell r="A9" t="str">
            <v>A</v>
          </cell>
        </row>
      </sheetData>
      <sheetData sheetId="7157">
        <row r="9">
          <cell r="A9" t="str">
            <v>A</v>
          </cell>
        </row>
      </sheetData>
      <sheetData sheetId="7158">
        <row r="9">
          <cell r="A9" t="str">
            <v>A</v>
          </cell>
        </row>
      </sheetData>
      <sheetData sheetId="7159">
        <row r="9">
          <cell r="A9" t="str">
            <v>A</v>
          </cell>
        </row>
      </sheetData>
      <sheetData sheetId="7160">
        <row r="9">
          <cell r="A9" t="str">
            <v>A</v>
          </cell>
        </row>
      </sheetData>
      <sheetData sheetId="7161">
        <row r="9">
          <cell r="A9" t="str">
            <v>A</v>
          </cell>
        </row>
      </sheetData>
      <sheetData sheetId="7162">
        <row r="9">
          <cell r="A9" t="str">
            <v>A</v>
          </cell>
        </row>
      </sheetData>
      <sheetData sheetId="7163">
        <row r="9">
          <cell r="A9" t="str">
            <v>A</v>
          </cell>
        </row>
      </sheetData>
      <sheetData sheetId="7164">
        <row r="9">
          <cell r="A9" t="str">
            <v>A</v>
          </cell>
        </row>
      </sheetData>
      <sheetData sheetId="7165">
        <row r="9">
          <cell r="A9" t="str">
            <v>A</v>
          </cell>
        </row>
      </sheetData>
      <sheetData sheetId="7166">
        <row r="9">
          <cell r="A9" t="str">
            <v>A</v>
          </cell>
        </row>
      </sheetData>
      <sheetData sheetId="7167">
        <row r="9">
          <cell r="A9" t="str">
            <v>A</v>
          </cell>
        </row>
      </sheetData>
      <sheetData sheetId="7168">
        <row r="9">
          <cell r="A9" t="str">
            <v>A</v>
          </cell>
        </row>
      </sheetData>
      <sheetData sheetId="7169">
        <row r="9">
          <cell r="A9" t="str">
            <v>A</v>
          </cell>
        </row>
      </sheetData>
      <sheetData sheetId="7170">
        <row r="9">
          <cell r="A9" t="str">
            <v>A</v>
          </cell>
        </row>
      </sheetData>
      <sheetData sheetId="7171">
        <row r="9">
          <cell r="A9" t="str">
            <v>A</v>
          </cell>
        </row>
      </sheetData>
      <sheetData sheetId="7172">
        <row r="9">
          <cell r="A9" t="str">
            <v>A</v>
          </cell>
        </row>
      </sheetData>
      <sheetData sheetId="7173">
        <row r="9">
          <cell r="A9" t="str">
            <v>A</v>
          </cell>
        </row>
      </sheetData>
      <sheetData sheetId="7174">
        <row r="9">
          <cell r="A9" t="str">
            <v>A</v>
          </cell>
        </row>
      </sheetData>
      <sheetData sheetId="7175">
        <row r="9">
          <cell r="A9" t="str">
            <v>A</v>
          </cell>
        </row>
      </sheetData>
      <sheetData sheetId="7176">
        <row r="9">
          <cell r="A9" t="str">
            <v>A</v>
          </cell>
        </row>
      </sheetData>
      <sheetData sheetId="7177">
        <row r="9">
          <cell r="A9" t="str">
            <v>A</v>
          </cell>
        </row>
      </sheetData>
      <sheetData sheetId="7178">
        <row r="9">
          <cell r="A9" t="str">
            <v>A</v>
          </cell>
        </row>
      </sheetData>
      <sheetData sheetId="7179">
        <row r="9">
          <cell r="A9" t="str">
            <v>A</v>
          </cell>
        </row>
      </sheetData>
      <sheetData sheetId="7180">
        <row r="9">
          <cell r="A9" t="str">
            <v>A</v>
          </cell>
        </row>
      </sheetData>
      <sheetData sheetId="7181">
        <row r="9">
          <cell r="A9" t="str">
            <v>A</v>
          </cell>
        </row>
      </sheetData>
      <sheetData sheetId="7182">
        <row r="9">
          <cell r="A9" t="str">
            <v>A</v>
          </cell>
        </row>
      </sheetData>
      <sheetData sheetId="7183">
        <row r="9">
          <cell r="A9" t="str">
            <v>A</v>
          </cell>
        </row>
      </sheetData>
      <sheetData sheetId="7184">
        <row r="9">
          <cell r="A9" t="str">
            <v>A</v>
          </cell>
        </row>
      </sheetData>
      <sheetData sheetId="7185">
        <row r="9">
          <cell r="A9" t="str">
            <v>A</v>
          </cell>
        </row>
      </sheetData>
      <sheetData sheetId="7186">
        <row r="9">
          <cell r="A9" t="str">
            <v>A</v>
          </cell>
        </row>
      </sheetData>
      <sheetData sheetId="7187">
        <row r="9">
          <cell r="A9" t="str">
            <v>A</v>
          </cell>
        </row>
      </sheetData>
      <sheetData sheetId="7188">
        <row r="9">
          <cell r="A9" t="str">
            <v>A</v>
          </cell>
        </row>
      </sheetData>
      <sheetData sheetId="7189">
        <row r="9">
          <cell r="A9" t="str">
            <v>A</v>
          </cell>
        </row>
      </sheetData>
      <sheetData sheetId="7190">
        <row r="9">
          <cell r="A9" t="str">
            <v>A</v>
          </cell>
        </row>
      </sheetData>
      <sheetData sheetId="7191">
        <row r="9">
          <cell r="A9" t="str">
            <v>A</v>
          </cell>
        </row>
      </sheetData>
      <sheetData sheetId="7192">
        <row r="9">
          <cell r="A9" t="str">
            <v>A</v>
          </cell>
        </row>
      </sheetData>
      <sheetData sheetId="7193">
        <row r="9">
          <cell r="A9" t="str">
            <v>A</v>
          </cell>
        </row>
      </sheetData>
      <sheetData sheetId="7194">
        <row r="9">
          <cell r="A9" t="str">
            <v>A</v>
          </cell>
        </row>
      </sheetData>
      <sheetData sheetId="7195">
        <row r="9">
          <cell r="A9" t="str">
            <v>A</v>
          </cell>
        </row>
      </sheetData>
      <sheetData sheetId="7196">
        <row r="9">
          <cell r="A9" t="str">
            <v>A</v>
          </cell>
        </row>
      </sheetData>
      <sheetData sheetId="7197">
        <row r="9">
          <cell r="A9" t="str">
            <v>A</v>
          </cell>
        </row>
      </sheetData>
      <sheetData sheetId="7198">
        <row r="9">
          <cell r="A9" t="str">
            <v>A</v>
          </cell>
        </row>
      </sheetData>
      <sheetData sheetId="7199">
        <row r="9">
          <cell r="A9" t="str">
            <v>A</v>
          </cell>
        </row>
      </sheetData>
      <sheetData sheetId="7200">
        <row r="9">
          <cell r="A9" t="str">
            <v>A</v>
          </cell>
        </row>
      </sheetData>
      <sheetData sheetId="7201">
        <row r="9">
          <cell r="A9" t="str">
            <v>A</v>
          </cell>
        </row>
      </sheetData>
      <sheetData sheetId="7202">
        <row r="9">
          <cell r="A9" t="str">
            <v>A</v>
          </cell>
        </row>
      </sheetData>
      <sheetData sheetId="7203">
        <row r="9">
          <cell r="A9" t="str">
            <v>A</v>
          </cell>
        </row>
      </sheetData>
      <sheetData sheetId="7204">
        <row r="9">
          <cell r="A9" t="str">
            <v>A</v>
          </cell>
        </row>
      </sheetData>
      <sheetData sheetId="7205">
        <row r="9">
          <cell r="A9" t="str">
            <v>A</v>
          </cell>
        </row>
      </sheetData>
      <sheetData sheetId="7206">
        <row r="9">
          <cell r="A9" t="str">
            <v>A</v>
          </cell>
        </row>
      </sheetData>
      <sheetData sheetId="7207">
        <row r="9">
          <cell r="A9" t="str">
            <v>A</v>
          </cell>
        </row>
      </sheetData>
      <sheetData sheetId="7208">
        <row r="9">
          <cell r="A9" t="str">
            <v>A</v>
          </cell>
        </row>
      </sheetData>
      <sheetData sheetId="7209">
        <row r="9">
          <cell r="A9" t="str">
            <v>A</v>
          </cell>
        </row>
      </sheetData>
      <sheetData sheetId="7210">
        <row r="9">
          <cell r="A9" t="str">
            <v>A</v>
          </cell>
        </row>
      </sheetData>
      <sheetData sheetId="7211">
        <row r="9">
          <cell r="A9" t="str">
            <v>A</v>
          </cell>
        </row>
      </sheetData>
      <sheetData sheetId="7212">
        <row r="9">
          <cell r="A9" t="str">
            <v>A</v>
          </cell>
        </row>
      </sheetData>
      <sheetData sheetId="7213">
        <row r="9">
          <cell r="A9" t="str">
            <v>A</v>
          </cell>
        </row>
      </sheetData>
      <sheetData sheetId="7214">
        <row r="9">
          <cell r="A9" t="str">
            <v>A</v>
          </cell>
        </row>
      </sheetData>
      <sheetData sheetId="7215">
        <row r="9">
          <cell r="A9" t="str">
            <v>A</v>
          </cell>
        </row>
      </sheetData>
      <sheetData sheetId="7216">
        <row r="9">
          <cell r="A9" t="str">
            <v>A</v>
          </cell>
        </row>
      </sheetData>
      <sheetData sheetId="7217">
        <row r="9">
          <cell r="A9" t="str">
            <v>A</v>
          </cell>
        </row>
      </sheetData>
      <sheetData sheetId="7218">
        <row r="9">
          <cell r="A9" t="str">
            <v>A</v>
          </cell>
        </row>
      </sheetData>
      <sheetData sheetId="7219">
        <row r="9">
          <cell r="A9" t="str">
            <v>A</v>
          </cell>
        </row>
      </sheetData>
      <sheetData sheetId="7220">
        <row r="9">
          <cell r="A9" t="str">
            <v>A</v>
          </cell>
        </row>
      </sheetData>
      <sheetData sheetId="7221">
        <row r="9">
          <cell r="A9" t="str">
            <v>A</v>
          </cell>
        </row>
      </sheetData>
      <sheetData sheetId="7222">
        <row r="9">
          <cell r="A9" t="str">
            <v>A</v>
          </cell>
        </row>
      </sheetData>
      <sheetData sheetId="7223">
        <row r="9">
          <cell r="A9" t="str">
            <v>A</v>
          </cell>
        </row>
      </sheetData>
      <sheetData sheetId="7224">
        <row r="9">
          <cell r="A9" t="str">
            <v>A</v>
          </cell>
        </row>
      </sheetData>
      <sheetData sheetId="7225">
        <row r="9">
          <cell r="A9" t="str">
            <v>A</v>
          </cell>
        </row>
      </sheetData>
      <sheetData sheetId="7226">
        <row r="9">
          <cell r="A9" t="str">
            <v>A</v>
          </cell>
        </row>
      </sheetData>
      <sheetData sheetId="7227">
        <row r="9">
          <cell r="A9" t="str">
            <v>A</v>
          </cell>
        </row>
      </sheetData>
      <sheetData sheetId="7228">
        <row r="9">
          <cell r="A9" t="str">
            <v>A</v>
          </cell>
        </row>
      </sheetData>
      <sheetData sheetId="7229">
        <row r="9">
          <cell r="A9" t="str">
            <v>A</v>
          </cell>
        </row>
      </sheetData>
      <sheetData sheetId="7230">
        <row r="9">
          <cell r="A9" t="str">
            <v>A</v>
          </cell>
        </row>
      </sheetData>
      <sheetData sheetId="7231">
        <row r="9">
          <cell r="A9" t="str">
            <v>A</v>
          </cell>
        </row>
      </sheetData>
      <sheetData sheetId="7232">
        <row r="9">
          <cell r="A9" t="str">
            <v>A</v>
          </cell>
        </row>
      </sheetData>
      <sheetData sheetId="7233">
        <row r="9">
          <cell r="A9" t="str">
            <v>A</v>
          </cell>
        </row>
      </sheetData>
      <sheetData sheetId="7234">
        <row r="9">
          <cell r="A9" t="str">
            <v>A</v>
          </cell>
        </row>
      </sheetData>
      <sheetData sheetId="7235">
        <row r="9">
          <cell r="A9" t="str">
            <v>A</v>
          </cell>
        </row>
      </sheetData>
      <sheetData sheetId="7236">
        <row r="9">
          <cell r="A9" t="str">
            <v>A</v>
          </cell>
        </row>
      </sheetData>
      <sheetData sheetId="7237">
        <row r="9">
          <cell r="A9" t="str">
            <v>A</v>
          </cell>
        </row>
      </sheetData>
      <sheetData sheetId="7238">
        <row r="9">
          <cell r="A9" t="str">
            <v>A</v>
          </cell>
        </row>
      </sheetData>
      <sheetData sheetId="7239">
        <row r="9">
          <cell r="A9" t="str">
            <v>A</v>
          </cell>
        </row>
      </sheetData>
      <sheetData sheetId="7240">
        <row r="9">
          <cell r="A9" t="str">
            <v>A</v>
          </cell>
        </row>
      </sheetData>
      <sheetData sheetId="7241">
        <row r="9">
          <cell r="A9" t="str">
            <v>A</v>
          </cell>
        </row>
      </sheetData>
      <sheetData sheetId="7242">
        <row r="9">
          <cell r="A9" t="str">
            <v>A</v>
          </cell>
        </row>
      </sheetData>
      <sheetData sheetId="7243">
        <row r="9">
          <cell r="A9" t="str">
            <v>A</v>
          </cell>
        </row>
      </sheetData>
      <sheetData sheetId="7244">
        <row r="9">
          <cell r="A9" t="str">
            <v>A</v>
          </cell>
        </row>
      </sheetData>
      <sheetData sheetId="7245">
        <row r="9">
          <cell r="A9" t="str">
            <v>A</v>
          </cell>
        </row>
      </sheetData>
      <sheetData sheetId="7246">
        <row r="9">
          <cell r="A9" t="str">
            <v>A</v>
          </cell>
        </row>
      </sheetData>
      <sheetData sheetId="7247">
        <row r="9">
          <cell r="A9" t="str">
            <v>A</v>
          </cell>
        </row>
      </sheetData>
      <sheetData sheetId="7248">
        <row r="9">
          <cell r="A9" t="str">
            <v>A</v>
          </cell>
        </row>
      </sheetData>
      <sheetData sheetId="7249">
        <row r="9">
          <cell r="A9" t="str">
            <v>A</v>
          </cell>
        </row>
      </sheetData>
      <sheetData sheetId="7250">
        <row r="9">
          <cell r="A9" t="str">
            <v>A</v>
          </cell>
        </row>
      </sheetData>
      <sheetData sheetId="7251">
        <row r="9">
          <cell r="A9" t="str">
            <v>A</v>
          </cell>
        </row>
      </sheetData>
      <sheetData sheetId="7252">
        <row r="9">
          <cell r="A9" t="str">
            <v>A</v>
          </cell>
        </row>
      </sheetData>
      <sheetData sheetId="7253">
        <row r="9">
          <cell r="A9" t="str">
            <v>A</v>
          </cell>
        </row>
      </sheetData>
      <sheetData sheetId="7254">
        <row r="9">
          <cell r="A9" t="str">
            <v>A</v>
          </cell>
        </row>
      </sheetData>
      <sheetData sheetId="7255">
        <row r="9">
          <cell r="A9" t="str">
            <v>A</v>
          </cell>
        </row>
      </sheetData>
      <sheetData sheetId="7256">
        <row r="9">
          <cell r="A9" t="str">
            <v>A</v>
          </cell>
        </row>
      </sheetData>
      <sheetData sheetId="7257">
        <row r="9">
          <cell r="A9" t="str">
            <v>A</v>
          </cell>
        </row>
      </sheetData>
      <sheetData sheetId="7258">
        <row r="9">
          <cell r="A9" t="str">
            <v>A</v>
          </cell>
        </row>
      </sheetData>
      <sheetData sheetId="7259">
        <row r="9">
          <cell r="A9" t="str">
            <v>A</v>
          </cell>
        </row>
      </sheetData>
      <sheetData sheetId="7260">
        <row r="9">
          <cell r="A9" t="str">
            <v>A</v>
          </cell>
        </row>
      </sheetData>
      <sheetData sheetId="7261">
        <row r="9">
          <cell r="A9" t="str">
            <v>A</v>
          </cell>
        </row>
      </sheetData>
      <sheetData sheetId="7262">
        <row r="9">
          <cell r="A9" t="str">
            <v>A</v>
          </cell>
        </row>
      </sheetData>
      <sheetData sheetId="7263">
        <row r="9">
          <cell r="A9" t="str">
            <v>A</v>
          </cell>
        </row>
      </sheetData>
      <sheetData sheetId="7264">
        <row r="9">
          <cell r="A9" t="str">
            <v>A</v>
          </cell>
        </row>
      </sheetData>
      <sheetData sheetId="7265">
        <row r="9">
          <cell r="A9" t="str">
            <v>A</v>
          </cell>
        </row>
      </sheetData>
      <sheetData sheetId="7266">
        <row r="9">
          <cell r="A9" t="str">
            <v>A</v>
          </cell>
        </row>
      </sheetData>
      <sheetData sheetId="7267">
        <row r="9">
          <cell r="A9" t="str">
            <v>A</v>
          </cell>
        </row>
      </sheetData>
      <sheetData sheetId="7268">
        <row r="9">
          <cell r="A9" t="str">
            <v>A</v>
          </cell>
        </row>
      </sheetData>
      <sheetData sheetId="7269">
        <row r="9">
          <cell r="A9" t="str">
            <v>A</v>
          </cell>
        </row>
      </sheetData>
      <sheetData sheetId="7270">
        <row r="9">
          <cell r="A9" t="str">
            <v>A</v>
          </cell>
        </row>
      </sheetData>
      <sheetData sheetId="7271">
        <row r="9">
          <cell r="A9" t="str">
            <v>A</v>
          </cell>
        </row>
      </sheetData>
      <sheetData sheetId="7272">
        <row r="9">
          <cell r="A9" t="str">
            <v>A</v>
          </cell>
        </row>
      </sheetData>
      <sheetData sheetId="7273">
        <row r="9">
          <cell r="A9" t="str">
            <v>A</v>
          </cell>
        </row>
      </sheetData>
      <sheetData sheetId="7274">
        <row r="9">
          <cell r="A9" t="str">
            <v>A</v>
          </cell>
        </row>
      </sheetData>
      <sheetData sheetId="7275">
        <row r="9">
          <cell r="A9" t="str">
            <v>A</v>
          </cell>
        </row>
      </sheetData>
      <sheetData sheetId="7276">
        <row r="9">
          <cell r="A9" t="str">
            <v>A</v>
          </cell>
        </row>
      </sheetData>
      <sheetData sheetId="7277">
        <row r="9">
          <cell r="A9" t="str">
            <v>A</v>
          </cell>
        </row>
      </sheetData>
      <sheetData sheetId="7278">
        <row r="9">
          <cell r="A9" t="str">
            <v>A</v>
          </cell>
        </row>
      </sheetData>
      <sheetData sheetId="7279">
        <row r="9">
          <cell r="A9" t="str">
            <v>A</v>
          </cell>
        </row>
      </sheetData>
      <sheetData sheetId="7280">
        <row r="9">
          <cell r="A9" t="str">
            <v>A</v>
          </cell>
        </row>
      </sheetData>
      <sheetData sheetId="7281">
        <row r="9">
          <cell r="A9" t="str">
            <v>A</v>
          </cell>
        </row>
      </sheetData>
      <sheetData sheetId="7282">
        <row r="9">
          <cell r="A9" t="str">
            <v>A</v>
          </cell>
        </row>
      </sheetData>
      <sheetData sheetId="7283">
        <row r="9">
          <cell r="A9" t="str">
            <v>A</v>
          </cell>
        </row>
      </sheetData>
      <sheetData sheetId="7284">
        <row r="9">
          <cell r="A9" t="str">
            <v>A</v>
          </cell>
        </row>
      </sheetData>
      <sheetData sheetId="7285">
        <row r="9">
          <cell r="A9" t="str">
            <v>A</v>
          </cell>
        </row>
      </sheetData>
      <sheetData sheetId="7286">
        <row r="9">
          <cell r="A9" t="str">
            <v>A</v>
          </cell>
        </row>
      </sheetData>
      <sheetData sheetId="7287">
        <row r="9">
          <cell r="A9" t="str">
            <v>A</v>
          </cell>
        </row>
      </sheetData>
      <sheetData sheetId="7288">
        <row r="9">
          <cell r="A9" t="str">
            <v>A</v>
          </cell>
        </row>
      </sheetData>
      <sheetData sheetId="7289">
        <row r="9">
          <cell r="A9" t="str">
            <v>A</v>
          </cell>
        </row>
      </sheetData>
      <sheetData sheetId="7290">
        <row r="9">
          <cell r="A9" t="str">
            <v>A</v>
          </cell>
        </row>
      </sheetData>
      <sheetData sheetId="7291">
        <row r="9">
          <cell r="A9" t="str">
            <v>A</v>
          </cell>
        </row>
      </sheetData>
      <sheetData sheetId="7292">
        <row r="9">
          <cell r="A9" t="str">
            <v>A</v>
          </cell>
        </row>
      </sheetData>
      <sheetData sheetId="7293">
        <row r="9">
          <cell r="A9" t="str">
            <v>A</v>
          </cell>
        </row>
      </sheetData>
      <sheetData sheetId="7294">
        <row r="9">
          <cell r="A9" t="str">
            <v>A</v>
          </cell>
        </row>
      </sheetData>
      <sheetData sheetId="7295">
        <row r="9">
          <cell r="A9" t="str">
            <v>A</v>
          </cell>
        </row>
      </sheetData>
      <sheetData sheetId="7296">
        <row r="9">
          <cell r="A9" t="str">
            <v>A</v>
          </cell>
        </row>
      </sheetData>
      <sheetData sheetId="7297">
        <row r="9">
          <cell r="A9" t="str">
            <v>A</v>
          </cell>
        </row>
      </sheetData>
      <sheetData sheetId="7298">
        <row r="9">
          <cell r="A9" t="str">
            <v>A</v>
          </cell>
        </row>
      </sheetData>
      <sheetData sheetId="7299">
        <row r="9">
          <cell r="A9" t="str">
            <v>A</v>
          </cell>
        </row>
      </sheetData>
      <sheetData sheetId="7300">
        <row r="9">
          <cell r="A9" t="str">
            <v>A</v>
          </cell>
        </row>
      </sheetData>
      <sheetData sheetId="7301">
        <row r="9">
          <cell r="A9" t="str">
            <v>A</v>
          </cell>
        </row>
      </sheetData>
      <sheetData sheetId="7302">
        <row r="9">
          <cell r="A9" t="str">
            <v>A</v>
          </cell>
        </row>
      </sheetData>
      <sheetData sheetId="7303">
        <row r="9">
          <cell r="A9" t="str">
            <v>A</v>
          </cell>
        </row>
      </sheetData>
      <sheetData sheetId="7304">
        <row r="9">
          <cell r="A9" t="str">
            <v>A</v>
          </cell>
        </row>
      </sheetData>
      <sheetData sheetId="7305">
        <row r="9">
          <cell r="A9" t="str">
            <v>A</v>
          </cell>
        </row>
      </sheetData>
      <sheetData sheetId="7306">
        <row r="9">
          <cell r="A9" t="str">
            <v>A</v>
          </cell>
        </row>
      </sheetData>
      <sheetData sheetId="7307">
        <row r="9">
          <cell r="A9" t="str">
            <v>A</v>
          </cell>
        </row>
      </sheetData>
      <sheetData sheetId="7308">
        <row r="9">
          <cell r="A9" t="str">
            <v>A</v>
          </cell>
        </row>
      </sheetData>
      <sheetData sheetId="7309">
        <row r="9">
          <cell r="A9" t="str">
            <v>A</v>
          </cell>
        </row>
      </sheetData>
      <sheetData sheetId="7310">
        <row r="9">
          <cell r="A9" t="str">
            <v>A</v>
          </cell>
        </row>
      </sheetData>
      <sheetData sheetId="7311">
        <row r="9">
          <cell r="A9" t="str">
            <v>A</v>
          </cell>
        </row>
      </sheetData>
      <sheetData sheetId="7312">
        <row r="9">
          <cell r="A9" t="str">
            <v>A</v>
          </cell>
        </row>
      </sheetData>
      <sheetData sheetId="7313">
        <row r="9">
          <cell r="A9" t="str">
            <v>A</v>
          </cell>
        </row>
      </sheetData>
      <sheetData sheetId="7314">
        <row r="9">
          <cell r="A9" t="str">
            <v>A</v>
          </cell>
        </row>
      </sheetData>
      <sheetData sheetId="7315">
        <row r="9">
          <cell r="A9" t="str">
            <v>A</v>
          </cell>
        </row>
      </sheetData>
      <sheetData sheetId="7316">
        <row r="9">
          <cell r="A9" t="str">
            <v>A</v>
          </cell>
        </row>
      </sheetData>
      <sheetData sheetId="7317">
        <row r="9">
          <cell r="A9" t="str">
            <v>A</v>
          </cell>
        </row>
      </sheetData>
      <sheetData sheetId="7318">
        <row r="9">
          <cell r="A9" t="str">
            <v>A</v>
          </cell>
        </row>
      </sheetData>
      <sheetData sheetId="7319">
        <row r="9">
          <cell r="A9" t="str">
            <v>A</v>
          </cell>
        </row>
      </sheetData>
      <sheetData sheetId="7320">
        <row r="9">
          <cell r="A9" t="str">
            <v>A</v>
          </cell>
        </row>
      </sheetData>
      <sheetData sheetId="7321">
        <row r="9">
          <cell r="A9" t="str">
            <v>A</v>
          </cell>
        </row>
      </sheetData>
      <sheetData sheetId="7322">
        <row r="9">
          <cell r="A9" t="str">
            <v>A</v>
          </cell>
        </row>
      </sheetData>
      <sheetData sheetId="7323">
        <row r="9">
          <cell r="A9" t="str">
            <v>A</v>
          </cell>
        </row>
      </sheetData>
      <sheetData sheetId="7324">
        <row r="9">
          <cell r="A9" t="str">
            <v>A</v>
          </cell>
        </row>
      </sheetData>
      <sheetData sheetId="7325">
        <row r="9">
          <cell r="A9" t="str">
            <v>A</v>
          </cell>
        </row>
      </sheetData>
      <sheetData sheetId="7326">
        <row r="9">
          <cell r="A9" t="str">
            <v>A</v>
          </cell>
        </row>
      </sheetData>
      <sheetData sheetId="7327">
        <row r="9">
          <cell r="A9" t="str">
            <v>A</v>
          </cell>
        </row>
      </sheetData>
      <sheetData sheetId="7328">
        <row r="9">
          <cell r="A9" t="str">
            <v>A</v>
          </cell>
        </row>
      </sheetData>
      <sheetData sheetId="7329">
        <row r="9">
          <cell r="A9" t="str">
            <v>A</v>
          </cell>
        </row>
      </sheetData>
      <sheetData sheetId="7330">
        <row r="9">
          <cell r="A9" t="str">
            <v>A</v>
          </cell>
        </row>
      </sheetData>
      <sheetData sheetId="7331">
        <row r="9">
          <cell r="A9" t="str">
            <v>A</v>
          </cell>
        </row>
      </sheetData>
      <sheetData sheetId="7332">
        <row r="9">
          <cell r="A9" t="str">
            <v>A</v>
          </cell>
        </row>
      </sheetData>
      <sheetData sheetId="7333">
        <row r="9">
          <cell r="A9" t="str">
            <v>A</v>
          </cell>
        </row>
      </sheetData>
      <sheetData sheetId="7334">
        <row r="9">
          <cell r="A9" t="str">
            <v>A</v>
          </cell>
        </row>
      </sheetData>
      <sheetData sheetId="7335">
        <row r="9">
          <cell r="A9" t="str">
            <v>A</v>
          </cell>
        </row>
      </sheetData>
      <sheetData sheetId="7336">
        <row r="9">
          <cell r="A9" t="str">
            <v>A</v>
          </cell>
        </row>
      </sheetData>
      <sheetData sheetId="7337">
        <row r="9">
          <cell r="A9" t="str">
            <v>A</v>
          </cell>
        </row>
      </sheetData>
      <sheetData sheetId="7338">
        <row r="9">
          <cell r="A9" t="str">
            <v>A</v>
          </cell>
        </row>
      </sheetData>
      <sheetData sheetId="7339">
        <row r="9">
          <cell r="A9" t="str">
            <v>A</v>
          </cell>
        </row>
      </sheetData>
      <sheetData sheetId="7340">
        <row r="9">
          <cell r="A9" t="str">
            <v>A</v>
          </cell>
        </row>
      </sheetData>
      <sheetData sheetId="7341">
        <row r="9">
          <cell r="A9" t="str">
            <v>A</v>
          </cell>
        </row>
      </sheetData>
      <sheetData sheetId="7342">
        <row r="9">
          <cell r="A9" t="str">
            <v>A</v>
          </cell>
        </row>
      </sheetData>
      <sheetData sheetId="7343">
        <row r="9">
          <cell r="A9" t="str">
            <v>A</v>
          </cell>
        </row>
      </sheetData>
      <sheetData sheetId="7344">
        <row r="9">
          <cell r="A9" t="str">
            <v>A</v>
          </cell>
        </row>
      </sheetData>
      <sheetData sheetId="7345">
        <row r="9">
          <cell r="A9" t="str">
            <v>A</v>
          </cell>
        </row>
      </sheetData>
      <sheetData sheetId="7346">
        <row r="9">
          <cell r="A9" t="str">
            <v>A</v>
          </cell>
        </row>
      </sheetData>
      <sheetData sheetId="7347">
        <row r="9">
          <cell r="A9" t="str">
            <v>A</v>
          </cell>
        </row>
      </sheetData>
      <sheetData sheetId="7348">
        <row r="9">
          <cell r="A9" t="str">
            <v>A</v>
          </cell>
        </row>
      </sheetData>
      <sheetData sheetId="7349">
        <row r="9">
          <cell r="A9" t="str">
            <v>A</v>
          </cell>
        </row>
      </sheetData>
      <sheetData sheetId="7350">
        <row r="9">
          <cell r="A9" t="str">
            <v>A</v>
          </cell>
        </row>
      </sheetData>
      <sheetData sheetId="7351">
        <row r="9">
          <cell r="A9" t="str">
            <v>A</v>
          </cell>
        </row>
      </sheetData>
      <sheetData sheetId="7352">
        <row r="9">
          <cell r="A9" t="str">
            <v>A</v>
          </cell>
        </row>
      </sheetData>
      <sheetData sheetId="7353">
        <row r="9">
          <cell r="A9" t="str">
            <v>A</v>
          </cell>
        </row>
      </sheetData>
      <sheetData sheetId="7354">
        <row r="9">
          <cell r="A9" t="str">
            <v>A</v>
          </cell>
        </row>
      </sheetData>
      <sheetData sheetId="7355">
        <row r="9">
          <cell r="A9" t="str">
            <v>A</v>
          </cell>
        </row>
      </sheetData>
      <sheetData sheetId="7356">
        <row r="9">
          <cell r="A9" t="str">
            <v>A</v>
          </cell>
        </row>
      </sheetData>
      <sheetData sheetId="7357">
        <row r="9">
          <cell r="A9" t="str">
            <v>A</v>
          </cell>
        </row>
      </sheetData>
      <sheetData sheetId="7358">
        <row r="9">
          <cell r="A9" t="str">
            <v>A</v>
          </cell>
        </row>
      </sheetData>
      <sheetData sheetId="7359">
        <row r="9">
          <cell r="A9" t="str">
            <v>A</v>
          </cell>
        </row>
      </sheetData>
      <sheetData sheetId="7360">
        <row r="9">
          <cell r="A9" t="str">
            <v>A</v>
          </cell>
        </row>
      </sheetData>
      <sheetData sheetId="7361">
        <row r="9">
          <cell r="A9" t="str">
            <v>A</v>
          </cell>
        </row>
      </sheetData>
      <sheetData sheetId="7362">
        <row r="9">
          <cell r="A9" t="str">
            <v>A</v>
          </cell>
        </row>
      </sheetData>
      <sheetData sheetId="7363">
        <row r="9">
          <cell r="A9" t="str">
            <v>A</v>
          </cell>
        </row>
      </sheetData>
      <sheetData sheetId="7364">
        <row r="9">
          <cell r="A9" t="str">
            <v>A</v>
          </cell>
        </row>
      </sheetData>
      <sheetData sheetId="7365">
        <row r="9">
          <cell r="A9" t="str">
            <v>A</v>
          </cell>
        </row>
      </sheetData>
      <sheetData sheetId="7366">
        <row r="9">
          <cell r="A9" t="str">
            <v>A</v>
          </cell>
        </row>
      </sheetData>
      <sheetData sheetId="7367">
        <row r="9">
          <cell r="A9" t="str">
            <v>A</v>
          </cell>
        </row>
      </sheetData>
      <sheetData sheetId="7368">
        <row r="9">
          <cell r="A9" t="str">
            <v>A</v>
          </cell>
        </row>
      </sheetData>
      <sheetData sheetId="7369">
        <row r="9">
          <cell r="A9" t="str">
            <v>A</v>
          </cell>
        </row>
      </sheetData>
      <sheetData sheetId="7370">
        <row r="9">
          <cell r="A9" t="str">
            <v>A</v>
          </cell>
        </row>
      </sheetData>
      <sheetData sheetId="7371">
        <row r="9">
          <cell r="A9" t="str">
            <v>A</v>
          </cell>
        </row>
      </sheetData>
      <sheetData sheetId="7372">
        <row r="9">
          <cell r="A9" t="str">
            <v>A</v>
          </cell>
        </row>
      </sheetData>
      <sheetData sheetId="7373">
        <row r="9">
          <cell r="A9" t="str">
            <v>A</v>
          </cell>
        </row>
      </sheetData>
      <sheetData sheetId="7374">
        <row r="9">
          <cell r="A9" t="str">
            <v>A</v>
          </cell>
        </row>
      </sheetData>
      <sheetData sheetId="7375">
        <row r="9">
          <cell r="A9" t="str">
            <v>A</v>
          </cell>
        </row>
      </sheetData>
      <sheetData sheetId="7376">
        <row r="9">
          <cell r="A9" t="str">
            <v>A</v>
          </cell>
        </row>
      </sheetData>
      <sheetData sheetId="7377">
        <row r="9">
          <cell r="A9" t="str">
            <v>A</v>
          </cell>
        </row>
      </sheetData>
      <sheetData sheetId="7378">
        <row r="9">
          <cell r="A9" t="str">
            <v>A</v>
          </cell>
        </row>
      </sheetData>
      <sheetData sheetId="7379">
        <row r="9">
          <cell r="A9" t="str">
            <v>A</v>
          </cell>
        </row>
      </sheetData>
      <sheetData sheetId="7380">
        <row r="9">
          <cell r="A9" t="str">
            <v>A</v>
          </cell>
        </row>
      </sheetData>
      <sheetData sheetId="7381">
        <row r="9">
          <cell r="A9" t="str">
            <v>A</v>
          </cell>
        </row>
      </sheetData>
      <sheetData sheetId="7382">
        <row r="9">
          <cell r="A9" t="str">
            <v>A</v>
          </cell>
        </row>
      </sheetData>
      <sheetData sheetId="7383">
        <row r="9">
          <cell r="A9" t="str">
            <v>A</v>
          </cell>
        </row>
      </sheetData>
      <sheetData sheetId="7384">
        <row r="9">
          <cell r="A9" t="str">
            <v>A</v>
          </cell>
        </row>
      </sheetData>
      <sheetData sheetId="7385">
        <row r="9">
          <cell r="A9" t="str">
            <v>A</v>
          </cell>
        </row>
      </sheetData>
      <sheetData sheetId="7386">
        <row r="9">
          <cell r="A9" t="str">
            <v>A</v>
          </cell>
        </row>
      </sheetData>
      <sheetData sheetId="7387">
        <row r="9">
          <cell r="A9" t="str">
            <v>A</v>
          </cell>
        </row>
      </sheetData>
      <sheetData sheetId="7388">
        <row r="9">
          <cell r="A9" t="str">
            <v>A</v>
          </cell>
        </row>
      </sheetData>
      <sheetData sheetId="7389">
        <row r="9">
          <cell r="A9" t="str">
            <v>A</v>
          </cell>
        </row>
      </sheetData>
      <sheetData sheetId="7390">
        <row r="9">
          <cell r="A9" t="str">
            <v>A</v>
          </cell>
        </row>
      </sheetData>
      <sheetData sheetId="7391">
        <row r="9">
          <cell r="A9" t="str">
            <v>A</v>
          </cell>
        </row>
      </sheetData>
      <sheetData sheetId="7392">
        <row r="9">
          <cell r="A9" t="str">
            <v>A</v>
          </cell>
        </row>
      </sheetData>
      <sheetData sheetId="7393">
        <row r="9">
          <cell r="A9" t="str">
            <v>A</v>
          </cell>
        </row>
      </sheetData>
      <sheetData sheetId="7394">
        <row r="9">
          <cell r="A9" t="str">
            <v>A</v>
          </cell>
        </row>
      </sheetData>
      <sheetData sheetId="7395">
        <row r="9">
          <cell r="A9" t="str">
            <v>A</v>
          </cell>
        </row>
      </sheetData>
      <sheetData sheetId="7396">
        <row r="9">
          <cell r="A9" t="str">
            <v>A</v>
          </cell>
        </row>
      </sheetData>
      <sheetData sheetId="7397">
        <row r="9">
          <cell r="A9" t="str">
            <v>A</v>
          </cell>
        </row>
      </sheetData>
      <sheetData sheetId="7398">
        <row r="9">
          <cell r="A9" t="str">
            <v>A</v>
          </cell>
        </row>
      </sheetData>
      <sheetData sheetId="7399">
        <row r="9">
          <cell r="A9" t="str">
            <v>A</v>
          </cell>
        </row>
      </sheetData>
      <sheetData sheetId="7400">
        <row r="9">
          <cell r="A9" t="str">
            <v>A</v>
          </cell>
        </row>
      </sheetData>
      <sheetData sheetId="7401">
        <row r="9">
          <cell r="A9" t="str">
            <v>A</v>
          </cell>
        </row>
      </sheetData>
      <sheetData sheetId="7402">
        <row r="9">
          <cell r="A9" t="str">
            <v>A</v>
          </cell>
        </row>
      </sheetData>
      <sheetData sheetId="7403">
        <row r="9">
          <cell r="A9" t="str">
            <v>A</v>
          </cell>
        </row>
      </sheetData>
      <sheetData sheetId="7404">
        <row r="9">
          <cell r="A9" t="str">
            <v>A</v>
          </cell>
        </row>
      </sheetData>
      <sheetData sheetId="7405">
        <row r="9">
          <cell r="A9" t="str">
            <v>A</v>
          </cell>
        </row>
      </sheetData>
      <sheetData sheetId="7406">
        <row r="9">
          <cell r="A9" t="str">
            <v>A</v>
          </cell>
        </row>
      </sheetData>
      <sheetData sheetId="7407">
        <row r="9">
          <cell r="A9" t="str">
            <v>A</v>
          </cell>
        </row>
      </sheetData>
      <sheetData sheetId="7408">
        <row r="9">
          <cell r="A9" t="str">
            <v>A</v>
          </cell>
        </row>
      </sheetData>
      <sheetData sheetId="7409">
        <row r="9">
          <cell r="A9" t="str">
            <v>A</v>
          </cell>
        </row>
      </sheetData>
      <sheetData sheetId="7410">
        <row r="9">
          <cell r="A9" t="str">
            <v>A</v>
          </cell>
        </row>
      </sheetData>
      <sheetData sheetId="7411">
        <row r="9">
          <cell r="A9" t="str">
            <v>A</v>
          </cell>
        </row>
      </sheetData>
      <sheetData sheetId="7412">
        <row r="9">
          <cell r="A9" t="str">
            <v>A</v>
          </cell>
        </row>
      </sheetData>
      <sheetData sheetId="7413">
        <row r="9">
          <cell r="A9" t="str">
            <v>A</v>
          </cell>
        </row>
      </sheetData>
      <sheetData sheetId="7414">
        <row r="9">
          <cell r="A9" t="str">
            <v>A</v>
          </cell>
        </row>
      </sheetData>
      <sheetData sheetId="7415">
        <row r="9">
          <cell r="A9" t="str">
            <v>A</v>
          </cell>
        </row>
      </sheetData>
      <sheetData sheetId="7416">
        <row r="9">
          <cell r="A9" t="str">
            <v>A</v>
          </cell>
        </row>
      </sheetData>
      <sheetData sheetId="7417">
        <row r="9">
          <cell r="A9" t="str">
            <v>A</v>
          </cell>
        </row>
      </sheetData>
      <sheetData sheetId="7418">
        <row r="9">
          <cell r="A9" t="str">
            <v>A</v>
          </cell>
        </row>
      </sheetData>
      <sheetData sheetId="7419">
        <row r="9">
          <cell r="A9" t="str">
            <v>A</v>
          </cell>
        </row>
      </sheetData>
      <sheetData sheetId="7420">
        <row r="9">
          <cell r="A9" t="str">
            <v>A</v>
          </cell>
        </row>
      </sheetData>
      <sheetData sheetId="7421">
        <row r="9">
          <cell r="A9" t="str">
            <v>A</v>
          </cell>
        </row>
      </sheetData>
      <sheetData sheetId="7422">
        <row r="9">
          <cell r="A9" t="str">
            <v>A</v>
          </cell>
        </row>
      </sheetData>
      <sheetData sheetId="7423">
        <row r="9">
          <cell r="A9" t="str">
            <v>A</v>
          </cell>
        </row>
      </sheetData>
      <sheetData sheetId="7424">
        <row r="9">
          <cell r="A9" t="str">
            <v>A</v>
          </cell>
        </row>
      </sheetData>
      <sheetData sheetId="7425">
        <row r="9">
          <cell r="A9" t="str">
            <v>A</v>
          </cell>
        </row>
      </sheetData>
      <sheetData sheetId="7426">
        <row r="9">
          <cell r="A9" t="str">
            <v>A</v>
          </cell>
        </row>
      </sheetData>
      <sheetData sheetId="7427">
        <row r="9">
          <cell r="A9" t="str">
            <v>A</v>
          </cell>
        </row>
      </sheetData>
      <sheetData sheetId="7428">
        <row r="9">
          <cell r="A9" t="str">
            <v>A</v>
          </cell>
        </row>
      </sheetData>
      <sheetData sheetId="7429">
        <row r="9">
          <cell r="A9" t="str">
            <v>A</v>
          </cell>
        </row>
      </sheetData>
      <sheetData sheetId="7430">
        <row r="9">
          <cell r="A9" t="str">
            <v>A</v>
          </cell>
        </row>
      </sheetData>
      <sheetData sheetId="7431">
        <row r="9">
          <cell r="A9" t="str">
            <v>A</v>
          </cell>
        </row>
      </sheetData>
      <sheetData sheetId="7432">
        <row r="9">
          <cell r="A9" t="str">
            <v>A</v>
          </cell>
        </row>
      </sheetData>
      <sheetData sheetId="7433">
        <row r="9">
          <cell r="A9" t="str">
            <v>A</v>
          </cell>
        </row>
      </sheetData>
      <sheetData sheetId="7434">
        <row r="9">
          <cell r="A9" t="str">
            <v>A</v>
          </cell>
        </row>
      </sheetData>
      <sheetData sheetId="7435">
        <row r="9">
          <cell r="A9" t="str">
            <v>A</v>
          </cell>
        </row>
      </sheetData>
      <sheetData sheetId="7436">
        <row r="9">
          <cell r="A9" t="str">
            <v>A</v>
          </cell>
        </row>
      </sheetData>
      <sheetData sheetId="7437">
        <row r="9">
          <cell r="A9" t="str">
            <v>A</v>
          </cell>
        </row>
      </sheetData>
      <sheetData sheetId="7438">
        <row r="9">
          <cell r="A9" t="str">
            <v>A</v>
          </cell>
        </row>
      </sheetData>
      <sheetData sheetId="7439">
        <row r="9">
          <cell r="A9" t="str">
            <v>A</v>
          </cell>
        </row>
      </sheetData>
      <sheetData sheetId="7440">
        <row r="9">
          <cell r="A9" t="str">
            <v>A</v>
          </cell>
        </row>
      </sheetData>
      <sheetData sheetId="7441">
        <row r="9">
          <cell r="A9" t="str">
            <v>A</v>
          </cell>
        </row>
      </sheetData>
      <sheetData sheetId="7442">
        <row r="9">
          <cell r="A9" t="str">
            <v>A</v>
          </cell>
        </row>
      </sheetData>
      <sheetData sheetId="7443">
        <row r="9">
          <cell r="A9" t="str">
            <v>A</v>
          </cell>
        </row>
      </sheetData>
      <sheetData sheetId="7444">
        <row r="9">
          <cell r="A9" t="str">
            <v>A</v>
          </cell>
        </row>
      </sheetData>
      <sheetData sheetId="7445">
        <row r="9">
          <cell r="A9" t="str">
            <v>A</v>
          </cell>
        </row>
      </sheetData>
      <sheetData sheetId="7446">
        <row r="9">
          <cell r="A9" t="str">
            <v>A</v>
          </cell>
        </row>
      </sheetData>
      <sheetData sheetId="7447">
        <row r="9">
          <cell r="A9" t="str">
            <v>A</v>
          </cell>
        </row>
      </sheetData>
      <sheetData sheetId="7448">
        <row r="9">
          <cell r="A9" t="str">
            <v>A</v>
          </cell>
        </row>
      </sheetData>
      <sheetData sheetId="7449">
        <row r="9">
          <cell r="A9" t="str">
            <v>A</v>
          </cell>
        </row>
      </sheetData>
      <sheetData sheetId="7450">
        <row r="9">
          <cell r="A9" t="str">
            <v>A</v>
          </cell>
        </row>
      </sheetData>
      <sheetData sheetId="7451">
        <row r="9">
          <cell r="A9" t="str">
            <v>A</v>
          </cell>
        </row>
      </sheetData>
      <sheetData sheetId="7452">
        <row r="9">
          <cell r="A9" t="str">
            <v>A</v>
          </cell>
        </row>
      </sheetData>
      <sheetData sheetId="7453">
        <row r="9">
          <cell r="A9" t="str">
            <v>A</v>
          </cell>
        </row>
      </sheetData>
      <sheetData sheetId="7454">
        <row r="9">
          <cell r="A9" t="str">
            <v>A</v>
          </cell>
        </row>
      </sheetData>
      <sheetData sheetId="7455">
        <row r="9">
          <cell r="A9" t="str">
            <v>A</v>
          </cell>
        </row>
      </sheetData>
      <sheetData sheetId="7456">
        <row r="9">
          <cell r="A9" t="str">
            <v>A</v>
          </cell>
        </row>
      </sheetData>
      <sheetData sheetId="7457">
        <row r="9">
          <cell r="A9" t="str">
            <v>A</v>
          </cell>
        </row>
      </sheetData>
      <sheetData sheetId="7458">
        <row r="9">
          <cell r="A9" t="str">
            <v>A</v>
          </cell>
        </row>
      </sheetData>
      <sheetData sheetId="7459">
        <row r="9">
          <cell r="A9" t="str">
            <v>A</v>
          </cell>
        </row>
      </sheetData>
      <sheetData sheetId="7460">
        <row r="9">
          <cell r="A9" t="str">
            <v>A</v>
          </cell>
        </row>
      </sheetData>
      <sheetData sheetId="7461">
        <row r="9">
          <cell r="A9" t="str">
            <v>A</v>
          </cell>
        </row>
      </sheetData>
      <sheetData sheetId="7462">
        <row r="9">
          <cell r="A9" t="str">
            <v>A</v>
          </cell>
        </row>
      </sheetData>
      <sheetData sheetId="7463">
        <row r="9">
          <cell r="A9" t="str">
            <v>A</v>
          </cell>
        </row>
      </sheetData>
      <sheetData sheetId="7464">
        <row r="9">
          <cell r="A9" t="str">
            <v>A</v>
          </cell>
        </row>
      </sheetData>
      <sheetData sheetId="7465">
        <row r="9">
          <cell r="A9" t="str">
            <v>A</v>
          </cell>
        </row>
      </sheetData>
      <sheetData sheetId="7466">
        <row r="9">
          <cell r="A9" t="str">
            <v>A</v>
          </cell>
        </row>
      </sheetData>
      <sheetData sheetId="7467">
        <row r="9">
          <cell r="A9" t="str">
            <v>A</v>
          </cell>
        </row>
      </sheetData>
      <sheetData sheetId="7468">
        <row r="9">
          <cell r="A9" t="str">
            <v>A</v>
          </cell>
        </row>
      </sheetData>
      <sheetData sheetId="7469">
        <row r="9">
          <cell r="A9" t="str">
            <v>A</v>
          </cell>
        </row>
      </sheetData>
      <sheetData sheetId="7470">
        <row r="9">
          <cell r="A9" t="str">
            <v>A</v>
          </cell>
        </row>
      </sheetData>
      <sheetData sheetId="7471">
        <row r="9">
          <cell r="A9" t="str">
            <v>A</v>
          </cell>
        </row>
      </sheetData>
      <sheetData sheetId="7472">
        <row r="9">
          <cell r="A9" t="str">
            <v>A</v>
          </cell>
        </row>
      </sheetData>
      <sheetData sheetId="7473">
        <row r="9">
          <cell r="A9" t="str">
            <v>A</v>
          </cell>
        </row>
      </sheetData>
      <sheetData sheetId="7474">
        <row r="9">
          <cell r="A9" t="str">
            <v>A</v>
          </cell>
        </row>
      </sheetData>
      <sheetData sheetId="7475">
        <row r="9">
          <cell r="A9" t="str">
            <v>A</v>
          </cell>
        </row>
      </sheetData>
      <sheetData sheetId="7476">
        <row r="9">
          <cell r="A9" t="str">
            <v>A</v>
          </cell>
        </row>
      </sheetData>
      <sheetData sheetId="7477">
        <row r="9">
          <cell r="A9" t="str">
            <v>A</v>
          </cell>
        </row>
      </sheetData>
      <sheetData sheetId="7478">
        <row r="9">
          <cell r="A9" t="str">
            <v>A</v>
          </cell>
        </row>
      </sheetData>
      <sheetData sheetId="7479">
        <row r="9">
          <cell r="A9" t="str">
            <v>A</v>
          </cell>
        </row>
      </sheetData>
      <sheetData sheetId="7480">
        <row r="9">
          <cell r="A9" t="str">
            <v>A</v>
          </cell>
        </row>
      </sheetData>
      <sheetData sheetId="7481">
        <row r="9">
          <cell r="A9" t="str">
            <v>A</v>
          </cell>
        </row>
      </sheetData>
      <sheetData sheetId="7482">
        <row r="9">
          <cell r="A9" t="str">
            <v>A</v>
          </cell>
        </row>
      </sheetData>
      <sheetData sheetId="7483">
        <row r="9">
          <cell r="A9" t="str">
            <v>A</v>
          </cell>
        </row>
      </sheetData>
      <sheetData sheetId="7484">
        <row r="9">
          <cell r="A9" t="str">
            <v>A</v>
          </cell>
        </row>
      </sheetData>
      <sheetData sheetId="7485">
        <row r="9">
          <cell r="A9" t="str">
            <v>A</v>
          </cell>
        </row>
      </sheetData>
      <sheetData sheetId="7486">
        <row r="9">
          <cell r="A9" t="str">
            <v>A</v>
          </cell>
        </row>
      </sheetData>
      <sheetData sheetId="7487">
        <row r="9">
          <cell r="A9" t="str">
            <v>A</v>
          </cell>
        </row>
      </sheetData>
      <sheetData sheetId="7488">
        <row r="9">
          <cell r="A9" t="str">
            <v>A</v>
          </cell>
        </row>
      </sheetData>
      <sheetData sheetId="7489">
        <row r="9">
          <cell r="A9" t="str">
            <v>A</v>
          </cell>
        </row>
      </sheetData>
      <sheetData sheetId="7490">
        <row r="9">
          <cell r="A9" t="str">
            <v>A</v>
          </cell>
        </row>
      </sheetData>
      <sheetData sheetId="7491">
        <row r="9">
          <cell r="A9" t="str">
            <v>A</v>
          </cell>
        </row>
      </sheetData>
      <sheetData sheetId="7492">
        <row r="9">
          <cell r="A9" t="str">
            <v>A</v>
          </cell>
        </row>
      </sheetData>
      <sheetData sheetId="7493">
        <row r="9">
          <cell r="A9" t="str">
            <v>A</v>
          </cell>
        </row>
      </sheetData>
      <sheetData sheetId="7494">
        <row r="9">
          <cell r="A9" t="str">
            <v>A</v>
          </cell>
        </row>
      </sheetData>
      <sheetData sheetId="7495">
        <row r="9">
          <cell r="A9" t="str">
            <v>A</v>
          </cell>
        </row>
      </sheetData>
      <sheetData sheetId="7496">
        <row r="9">
          <cell r="A9" t="str">
            <v>A</v>
          </cell>
        </row>
      </sheetData>
      <sheetData sheetId="7497">
        <row r="9">
          <cell r="A9" t="str">
            <v>A</v>
          </cell>
        </row>
      </sheetData>
      <sheetData sheetId="7498">
        <row r="9">
          <cell r="A9" t="str">
            <v>A</v>
          </cell>
        </row>
      </sheetData>
      <sheetData sheetId="7499">
        <row r="9">
          <cell r="A9" t="str">
            <v>A</v>
          </cell>
        </row>
      </sheetData>
      <sheetData sheetId="7500">
        <row r="9">
          <cell r="A9" t="str">
            <v>A</v>
          </cell>
        </row>
      </sheetData>
      <sheetData sheetId="7501">
        <row r="9">
          <cell r="A9" t="str">
            <v>A</v>
          </cell>
        </row>
      </sheetData>
      <sheetData sheetId="7502">
        <row r="9">
          <cell r="A9" t="str">
            <v>A</v>
          </cell>
        </row>
      </sheetData>
      <sheetData sheetId="7503">
        <row r="9">
          <cell r="A9" t="str">
            <v>A</v>
          </cell>
        </row>
      </sheetData>
      <sheetData sheetId="7504">
        <row r="9">
          <cell r="A9" t="str">
            <v>A</v>
          </cell>
        </row>
      </sheetData>
      <sheetData sheetId="7505">
        <row r="9">
          <cell r="A9" t="str">
            <v>A</v>
          </cell>
        </row>
      </sheetData>
      <sheetData sheetId="7506">
        <row r="9">
          <cell r="A9" t="str">
            <v>A</v>
          </cell>
        </row>
      </sheetData>
      <sheetData sheetId="7507">
        <row r="9">
          <cell r="A9" t="str">
            <v>A</v>
          </cell>
        </row>
      </sheetData>
      <sheetData sheetId="7508">
        <row r="9">
          <cell r="A9" t="str">
            <v>A</v>
          </cell>
        </row>
      </sheetData>
      <sheetData sheetId="7509">
        <row r="9">
          <cell r="A9" t="str">
            <v>A</v>
          </cell>
        </row>
      </sheetData>
      <sheetData sheetId="7510">
        <row r="9">
          <cell r="A9" t="str">
            <v>A</v>
          </cell>
        </row>
      </sheetData>
      <sheetData sheetId="7511">
        <row r="9">
          <cell r="A9" t="str">
            <v>A</v>
          </cell>
        </row>
      </sheetData>
      <sheetData sheetId="7512">
        <row r="9">
          <cell r="A9" t="str">
            <v>A</v>
          </cell>
        </row>
      </sheetData>
      <sheetData sheetId="7513">
        <row r="9">
          <cell r="A9" t="str">
            <v>A</v>
          </cell>
        </row>
      </sheetData>
      <sheetData sheetId="7514">
        <row r="9">
          <cell r="A9" t="str">
            <v>A</v>
          </cell>
        </row>
      </sheetData>
      <sheetData sheetId="7515">
        <row r="9">
          <cell r="A9" t="str">
            <v>A</v>
          </cell>
        </row>
      </sheetData>
      <sheetData sheetId="7516">
        <row r="9">
          <cell r="A9" t="str">
            <v>A</v>
          </cell>
        </row>
      </sheetData>
      <sheetData sheetId="7517">
        <row r="9">
          <cell r="A9" t="str">
            <v>A</v>
          </cell>
        </row>
      </sheetData>
      <sheetData sheetId="7518">
        <row r="9">
          <cell r="A9" t="str">
            <v>A</v>
          </cell>
        </row>
      </sheetData>
      <sheetData sheetId="7519">
        <row r="9">
          <cell r="A9" t="str">
            <v>A</v>
          </cell>
        </row>
      </sheetData>
      <sheetData sheetId="7520">
        <row r="9">
          <cell r="A9" t="str">
            <v>A</v>
          </cell>
        </row>
      </sheetData>
      <sheetData sheetId="7521">
        <row r="9">
          <cell r="A9" t="str">
            <v>A</v>
          </cell>
        </row>
      </sheetData>
      <sheetData sheetId="7522">
        <row r="4">
          <cell r="A4" t="str">
            <v>BẢNG TÍNH TOÁN, ĐO BÓC KHỐI LƯỢNG HOÀN THÀNH ĐƯA VÀO QUYẾT TOÁN</v>
          </cell>
        </row>
      </sheetData>
      <sheetData sheetId="7523">
        <row r="9">
          <cell r="A9" t="str">
            <v>A</v>
          </cell>
        </row>
      </sheetData>
      <sheetData sheetId="7524">
        <row r="9">
          <cell r="A9" t="str">
            <v>A</v>
          </cell>
        </row>
      </sheetData>
      <sheetData sheetId="7525">
        <row r="9">
          <cell r="A9" t="str">
            <v>A</v>
          </cell>
        </row>
      </sheetData>
      <sheetData sheetId="7526">
        <row r="9">
          <cell r="A9" t="str">
            <v>A</v>
          </cell>
        </row>
      </sheetData>
      <sheetData sheetId="7527">
        <row r="9">
          <cell r="A9" t="str">
            <v>A</v>
          </cell>
        </row>
      </sheetData>
      <sheetData sheetId="7528">
        <row r="9">
          <cell r="A9" t="str">
            <v>A</v>
          </cell>
        </row>
      </sheetData>
      <sheetData sheetId="7529">
        <row r="9">
          <cell r="A9" t="str">
            <v>A</v>
          </cell>
        </row>
      </sheetData>
      <sheetData sheetId="7530">
        <row r="9">
          <cell r="A9" t="str">
            <v>A</v>
          </cell>
        </row>
      </sheetData>
      <sheetData sheetId="7531">
        <row r="9">
          <cell r="A9" t="str">
            <v>A</v>
          </cell>
        </row>
      </sheetData>
      <sheetData sheetId="7532">
        <row r="9">
          <cell r="A9" t="str">
            <v>A</v>
          </cell>
        </row>
      </sheetData>
      <sheetData sheetId="7533">
        <row r="9">
          <cell r="A9" t="str">
            <v>A</v>
          </cell>
        </row>
      </sheetData>
      <sheetData sheetId="7534">
        <row r="9">
          <cell r="A9" t="str">
            <v>A</v>
          </cell>
        </row>
      </sheetData>
      <sheetData sheetId="7535">
        <row r="9">
          <cell r="A9" t="str">
            <v>A</v>
          </cell>
        </row>
      </sheetData>
      <sheetData sheetId="7536">
        <row r="9">
          <cell r="A9" t="str">
            <v>A</v>
          </cell>
        </row>
      </sheetData>
      <sheetData sheetId="7537">
        <row r="9">
          <cell r="A9" t="str">
            <v>A</v>
          </cell>
        </row>
      </sheetData>
      <sheetData sheetId="7538">
        <row r="9">
          <cell r="A9" t="str">
            <v>A</v>
          </cell>
        </row>
      </sheetData>
      <sheetData sheetId="7539">
        <row r="9">
          <cell r="A9" t="str">
            <v>A</v>
          </cell>
        </row>
      </sheetData>
      <sheetData sheetId="7540">
        <row r="9">
          <cell r="A9" t="str">
            <v>A</v>
          </cell>
        </row>
      </sheetData>
      <sheetData sheetId="7541">
        <row r="9">
          <cell r="A9" t="str">
            <v>A</v>
          </cell>
        </row>
      </sheetData>
      <sheetData sheetId="7542">
        <row r="9">
          <cell r="A9" t="str">
            <v>A</v>
          </cell>
        </row>
      </sheetData>
      <sheetData sheetId="7543">
        <row r="9">
          <cell r="A9" t="str">
            <v>A</v>
          </cell>
        </row>
      </sheetData>
      <sheetData sheetId="7544">
        <row r="9">
          <cell r="A9" t="str">
            <v>A</v>
          </cell>
        </row>
      </sheetData>
      <sheetData sheetId="7545">
        <row r="9">
          <cell r="A9" t="str">
            <v>A</v>
          </cell>
        </row>
      </sheetData>
      <sheetData sheetId="7546">
        <row r="9">
          <cell r="A9" t="str">
            <v>A</v>
          </cell>
        </row>
      </sheetData>
      <sheetData sheetId="7547">
        <row r="9">
          <cell r="A9" t="str">
            <v>A</v>
          </cell>
        </row>
      </sheetData>
      <sheetData sheetId="7548">
        <row r="9">
          <cell r="A9" t="str">
            <v>A</v>
          </cell>
        </row>
      </sheetData>
      <sheetData sheetId="7549">
        <row r="9">
          <cell r="A9" t="str">
            <v>A</v>
          </cell>
        </row>
      </sheetData>
      <sheetData sheetId="7550">
        <row r="9">
          <cell r="A9" t="str">
            <v>A</v>
          </cell>
        </row>
      </sheetData>
      <sheetData sheetId="7551">
        <row r="9">
          <cell r="A9" t="str">
            <v>A</v>
          </cell>
        </row>
      </sheetData>
      <sheetData sheetId="7552">
        <row r="9">
          <cell r="A9" t="str">
            <v>A</v>
          </cell>
        </row>
      </sheetData>
      <sheetData sheetId="7553">
        <row r="9">
          <cell r="A9" t="str">
            <v>A</v>
          </cell>
        </row>
      </sheetData>
      <sheetData sheetId="7554">
        <row r="9">
          <cell r="A9" t="str">
            <v>A</v>
          </cell>
        </row>
      </sheetData>
      <sheetData sheetId="7555">
        <row r="9">
          <cell r="A9" t="str">
            <v>A</v>
          </cell>
        </row>
      </sheetData>
      <sheetData sheetId="7556">
        <row r="9">
          <cell r="A9" t="str">
            <v>A</v>
          </cell>
        </row>
      </sheetData>
      <sheetData sheetId="7557">
        <row r="9">
          <cell r="A9" t="str">
            <v>A</v>
          </cell>
        </row>
      </sheetData>
      <sheetData sheetId="7558">
        <row r="9">
          <cell r="A9" t="str">
            <v>A</v>
          </cell>
        </row>
      </sheetData>
      <sheetData sheetId="7559">
        <row r="9">
          <cell r="A9" t="str">
            <v>A</v>
          </cell>
        </row>
      </sheetData>
      <sheetData sheetId="7560">
        <row r="9">
          <cell r="A9" t="str">
            <v>A</v>
          </cell>
        </row>
      </sheetData>
      <sheetData sheetId="7561">
        <row r="9">
          <cell r="A9" t="str">
            <v>A</v>
          </cell>
        </row>
      </sheetData>
      <sheetData sheetId="7562">
        <row r="9">
          <cell r="A9" t="str">
            <v>A</v>
          </cell>
        </row>
      </sheetData>
      <sheetData sheetId="7563">
        <row r="9">
          <cell r="A9" t="str">
            <v>A</v>
          </cell>
        </row>
      </sheetData>
      <sheetData sheetId="7564">
        <row r="9">
          <cell r="A9" t="str">
            <v>A</v>
          </cell>
        </row>
      </sheetData>
      <sheetData sheetId="7565">
        <row r="9">
          <cell r="A9" t="str">
            <v>A</v>
          </cell>
        </row>
      </sheetData>
      <sheetData sheetId="7566">
        <row r="9">
          <cell r="A9" t="str">
            <v>A</v>
          </cell>
        </row>
      </sheetData>
      <sheetData sheetId="7567">
        <row r="9">
          <cell r="A9" t="str">
            <v>A</v>
          </cell>
        </row>
      </sheetData>
      <sheetData sheetId="7568">
        <row r="9">
          <cell r="A9" t="str">
            <v>A</v>
          </cell>
        </row>
      </sheetData>
      <sheetData sheetId="7569">
        <row r="9">
          <cell r="A9" t="str">
            <v>A</v>
          </cell>
        </row>
      </sheetData>
      <sheetData sheetId="7570">
        <row r="9">
          <cell r="A9" t="str">
            <v>A</v>
          </cell>
        </row>
      </sheetData>
      <sheetData sheetId="7571">
        <row r="9">
          <cell r="A9" t="str">
            <v>A</v>
          </cell>
        </row>
      </sheetData>
      <sheetData sheetId="7572">
        <row r="9">
          <cell r="A9" t="str">
            <v>A</v>
          </cell>
        </row>
      </sheetData>
      <sheetData sheetId="7573">
        <row r="9">
          <cell r="A9" t="str">
            <v>A</v>
          </cell>
        </row>
      </sheetData>
      <sheetData sheetId="7574">
        <row r="9">
          <cell r="A9" t="str">
            <v>A</v>
          </cell>
        </row>
      </sheetData>
      <sheetData sheetId="7575">
        <row r="9">
          <cell r="A9" t="str">
            <v>A</v>
          </cell>
        </row>
      </sheetData>
      <sheetData sheetId="7576">
        <row r="9">
          <cell r="A9" t="str">
            <v>A</v>
          </cell>
        </row>
      </sheetData>
      <sheetData sheetId="7577">
        <row r="9">
          <cell r="A9" t="str">
            <v>A</v>
          </cell>
        </row>
      </sheetData>
      <sheetData sheetId="7578">
        <row r="9">
          <cell r="A9" t="str">
            <v>A</v>
          </cell>
        </row>
      </sheetData>
      <sheetData sheetId="7579">
        <row r="9">
          <cell r="A9" t="str">
            <v>A</v>
          </cell>
        </row>
      </sheetData>
      <sheetData sheetId="7580">
        <row r="9">
          <cell r="A9" t="str">
            <v>A</v>
          </cell>
        </row>
      </sheetData>
      <sheetData sheetId="7581">
        <row r="9">
          <cell r="A9" t="str">
            <v>A</v>
          </cell>
        </row>
      </sheetData>
      <sheetData sheetId="7582">
        <row r="9">
          <cell r="A9" t="str">
            <v>A</v>
          </cell>
        </row>
      </sheetData>
      <sheetData sheetId="7583">
        <row r="9">
          <cell r="A9" t="str">
            <v>A</v>
          </cell>
        </row>
      </sheetData>
      <sheetData sheetId="7584">
        <row r="9">
          <cell r="A9" t="str">
            <v>A</v>
          </cell>
        </row>
      </sheetData>
      <sheetData sheetId="7585">
        <row r="9">
          <cell r="A9" t="str">
            <v>A</v>
          </cell>
        </row>
      </sheetData>
      <sheetData sheetId="7586">
        <row r="9">
          <cell r="A9" t="str">
            <v>A</v>
          </cell>
        </row>
      </sheetData>
      <sheetData sheetId="7587">
        <row r="9">
          <cell r="A9" t="str">
            <v>A</v>
          </cell>
        </row>
      </sheetData>
      <sheetData sheetId="7588">
        <row r="9">
          <cell r="A9" t="str">
            <v>A</v>
          </cell>
        </row>
      </sheetData>
      <sheetData sheetId="7589">
        <row r="9">
          <cell r="A9" t="str">
            <v>A</v>
          </cell>
        </row>
      </sheetData>
      <sheetData sheetId="7590">
        <row r="9">
          <cell r="A9" t="str">
            <v>A</v>
          </cell>
        </row>
      </sheetData>
      <sheetData sheetId="7591">
        <row r="9">
          <cell r="A9" t="str">
            <v>A</v>
          </cell>
        </row>
      </sheetData>
      <sheetData sheetId="7592">
        <row r="9">
          <cell r="A9" t="str">
            <v>A</v>
          </cell>
        </row>
      </sheetData>
      <sheetData sheetId="7593">
        <row r="9">
          <cell r="A9" t="str">
            <v>A</v>
          </cell>
        </row>
      </sheetData>
      <sheetData sheetId="7594">
        <row r="9">
          <cell r="A9" t="str">
            <v>A</v>
          </cell>
        </row>
      </sheetData>
      <sheetData sheetId="7595">
        <row r="9">
          <cell r="A9" t="str">
            <v>A</v>
          </cell>
        </row>
      </sheetData>
      <sheetData sheetId="7596">
        <row r="9">
          <cell r="A9" t="str">
            <v>A</v>
          </cell>
        </row>
      </sheetData>
      <sheetData sheetId="7597">
        <row r="9">
          <cell r="A9" t="str">
            <v>A</v>
          </cell>
        </row>
      </sheetData>
      <sheetData sheetId="7598">
        <row r="9">
          <cell r="A9" t="str">
            <v>A</v>
          </cell>
        </row>
      </sheetData>
      <sheetData sheetId="7599">
        <row r="9">
          <cell r="A9" t="str">
            <v>A</v>
          </cell>
        </row>
      </sheetData>
      <sheetData sheetId="7600">
        <row r="9">
          <cell r="A9" t="str">
            <v>A</v>
          </cell>
        </row>
      </sheetData>
      <sheetData sheetId="7601">
        <row r="9">
          <cell r="A9" t="str">
            <v>A</v>
          </cell>
        </row>
      </sheetData>
      <sheetData sheetId="7602">
        <row r="9">
          <cell r="A9" t="str">
            <v>A</v>
          </cell>
        </row>
      </sheetData>
      <sheetData sheetId="7603">
        <row r="9">
          <cell r="A9" t="str">
            <v>A</v>
          </cell>
        </row>
      </sheetData>
      <sheetData sheetId="7604">
        <row r="9">
          <cell r="A9" t="str">
            <v>A</v>
          </cell>
        </row>
      </sheetData>
      <sheetData sheetId="7605">
        <row r="9">
          <cell r="A9" t="str">
            <v>A</v>
          </cell>
        </row>
      </sheetData>
      <sheetData sheetId="7606">
        <row r="9">
          <cell r="A9" t="str">
            <v>A</v>
          </cell>
        </row>
      </sheetData>
      <sheetData sheetId="7607">
        <row r="9">
          <cell r="A9" t="str">
            <v>A</v>
          </cell>
        </row>
      </sheetData>
      <sheetData sheetId="7608">
        <row r="9">
          <cell r="A9" t="str">
            <v>A</v>
          </cell>
        </row>
      </sheetData>
      <sheetData sheetId="7609">
        <row r="9">
          <cell r="A9" t="str">
            <v>A</v>
          </cell>
        </row>
      </sheetData>
      <sheetData sheetId="7610">
        <row r="9">
          <cell r="A9" t="str">
            <v>A</v>
          </cell>
        </row>
      </sheetData>
      <sheetData sheetId="7611">
        <row r="9">
          <cell r="A9" t="str">
            <v>A</v>
          </cell>
        </row>
      </sheetData>
      <sheetData sheetId="7612">
        <row r="9">
          <cell r="A9" t="str">
            <v>A</v>
          </cell>
        </row>
      </sheetData>
      <sheetData sheetId="7613">
        <row r="9">
          <cell r="A9" t="str">
            <v>A</v>
          </cell>
        </row>
      </sheetData>
      <sheetData sheetId="7614">
        <row r="9">
          <cell r="A9" t="str">
            <v>A</v>
          </cell>
        </row>
      </sheetData>
      <sheetData sheetId="7615">
        <row r="9">
          <cell r="A9" t="str">
            <v>A</v>
          </cell>
        </row>
      </sheetData>
      <sheetData sheetId="7616">
        <row r="9">
          <cell r="A9" t="str">
            <v>A</v>
          </cell>
        </row>
      </sheetData>
      <sheetData sheetId="7617">
        <row r="9">
          <cell r="A9" t="str">
            <v>A</v>
          </cell>
        </row>
      </sheetData>
      <sheetData sheetId="7618">
        <row r="9">
          <cell r="A9" t="str">
            <v>A</v>
          </cell>
        </row>
      </sheetData>
      <sheetData sheetId="7619">
        <row r="9">
          <cell r="A9" t="str">
            <v>A</v>
          </cell>
        </row>
      </sheetData>
      <sheetData sheetId="7620">
        <row r="9">
          <cell r="A9" t="str">
            <v>A</v>
          </cell>
        </row>
      </sheetData>
      <sheetData sheetId="7621">
        <row r="9">
          <cell r="A9" t="str">
            <v>A</v>
          </cell>
        </row>
      </sheetData>
      <sheetData sheetId="7622">
        <row r="9">
          <cell r="A9" t="str">
            <v>A</v>
          </cell>
        </row>
      </sheetData>
      <sheetData sheetId="7623">
        <row r="9">
          <cell r="A9" t="str">
            <v>A</v>
          </cell>
        </row>
      </sheetData>
      <sheetData sheetId="7624">
        <row r="9">
          <cell r="A9" t="str">
            <v>A</v>
          </cell>
        </row>
      </sheetData>
      <sheetData sheetId="7625">
        <row r="9">
          <cell r="A9" t="str">
            <v>A</v>
          </cell>
        </row>
      </sheetData>
      <sheetData sheetId="7626">
        <row r="9">
          <cell r="A9" t="str">
            <v>A</v>
          </cell>
        </row>
      </sheetData>
      <sheetData sheetId="7627">
        <row r="9">
          <cell r="A9" t="str">
            <v>A</v>
          </cell>
        </row>
      </sheetData>
      <sheetData sheetId="7628">
        <row r="9">
          <cell r="A9" t="str">
            <v>A</v>
          </cell>
        </row>
      </sheetData>
      <sheetData sheetId="7629">
        <row r="9">
          <cell r="A9" t="str">
            <v>A</v>
          </cell>
        </row>
      </sheetData>
      <sheetData sheetId="7630">
        <row r="9">
          <cell r="A9" t="str">
            <v>A</v>
          </cell>
        </row>
      </sheetData>
      <sheetData sheetId="7631">
        <row r="9">
          <cell r="A9" t="str">
            <v>A</v>
          </cell>
        </row>
      </sheetData>
      <sheetData sheetId="7632">
        <row r="9">
          <cell r="A9" t="str">
            <v>A</v>
          </cell>
        </row>
      </sheetData>
      <sheetData sheetId="7633">
        <row r="9">
          <cell r="A9" t="str">
            <v>A</v>
          </cell>
        </row>
      </sheetData>
      <sheetData sheetId="7634">
        <row r="9">
          <cell r="A9" t="str">
            <v>A</v>
          </cell>
        </row>
      </sheetData>
      <sheetData sheetId="7635">
        <row r="9">
          <cell r="A9" t="str">
            <v>A</v>
          </cell>
        </row>
      </sheetData>
      <sheetData sheetId="7636">
        <row r="9">
          <cell r="A9" t="str">
            <v>A</v>
          </cell>
        </row>
      </sheetData>
      <sheetData sheetId="7637">
        <row r="9">
          <cell r="A9" t="str">
            <v>A</v>
          </cell>
        </row>
      </sheetData>
      <sheetData sheetId="7638">
        <row r="9">
          <cell r="A9" t="str">
            <v>A</v>
          </cell>
        </row>
      </sheetData>
      <sheetData sheetId="7639">
        <row r="9">
          <cell r="A9" t="str">
            <v>A</v>
          </cell>
        </row>
      </sheetData>
      <sheetData sheetId="7640">
        <row r="9">
          <cell r="A9" t="str">
            <v>A</v>
          </cell>
        </row>
      </sheetData>
      <sheetData sheetId="7641">
        <row r="9">
          <cell r="A9" t="str">
            <v>A</v>
          </cell>
        </row>
      </sheetData>
      <sheetData sheetId="7642">
        <row r="9">
          <cell r="A9" t="str">
            <v>A</v>
          </cell>
        </row>
      </sheetData>
      <sheetData sheetId="7643">
        <row r="9">
          <cell r="A9" t="str">
            <v>A</v>
          </cell>
        </row>
      </sheetData>
      <sheetData sheetId="7644">
        <row r="9">
          <cell r="A9" t="str">
            <v>A</v>
          </cell>
        </row>
      </sheetData>
      <sheetData sheetId="7645">
        <row r="9">
          <cell r="A9" t="str">
            <v>A</v>
          </cell>
        </row>
      </sheetData>
      <sheetData sheetId="7646">
        <row r="9">
          <cell r="A9" t="str">
            <v>A</v>
          </cell>
        </row>
      </sheetData>
      <sheetData sheetId="7647">
        <row r="9">
          <cell r="A9" t="str">
            <v>A</v>
          </cell>
        </row>
      </sheetData>
      <sheetData sheetId="7648">
        <row r="9">
          <cell r="A9" t="str">
            <v>A</v>
          </cell>
        </row>
      </sheetData>
      <sheetData sheetId="7649">
        <row r="9">
          <cell r="A9" t="str">
            <v>A</v>
          </cell>
        </row>
      </sheetData>
      <sheetData sheetId="7650">
        <row r="9">
          <cell r="A9" t="str">
            <v>A</v>
          </cell>
        </row>
      </sheetData>
      <sheetData sheetId="7651">
        <row r="9">
          <cell r="A9" t="str">
            <v>A</v>
          </cell>
        </row>
      </sheetData>
      <sheetData sheetId="7652">
        <row r="9">
          <cell r="A9" t="str">
            <v>A</v>
          </cell>
        </row>
      </sheetData>
      <sheetData sheetId="7653">
        <row r="9">
          <cell r="A9" t="str">
            <v>A</v>
          </cell>
        </row>
      </sheetData>
      <sheetData sheetId="7654">
        <row r="9">
          <cell r="A9" t="str">
            <v>A</v>
          </cell>
        </row>
      </sheetData>
      <sheetData sheetId="7655">
        <row r="9">
          <cell r="A9" t="str">
            <v>A</v>
          </cell>
        </row>
      </sheetData>
      <sheetData sheetId="7656">
        <row r="9">
          <cell r="A9" t="str">
            <v>A</v>
          </cell>
        </row>
      </sheetData>
      <sheetData sheetId="7657">
        <row r="9">
          <cell r="A9" t="str">
            <v>A</v>
          </cell>
        </row>
      </sheetData>
      <sheetData sheetId="7658">
        <row r="9">
          <cell r="A9" t="str">
            <v>A</v>
          </cell>
        </row>
      </sheetData>
      <sheetData sheetId="7659">
        <row r="9">
          <cell r="A9" t="str">
            <v>A</v>
          </cell>
        </row>
      </sheetData>
      <sheetData sheetId="7660">
        <row r="9">
          <cell r="A9" t="str">
            <v>A</v>
          </cell>
        </row>
      </sheetData>
      <sheetData sheetId="7661">
        <row r="9">
          <cell r="A9" t="str">
            <v>A</v>
          </cell>
        </row>
      </sheetData>
      <sheetData sheetId="7662">
        <row r="9">
          <cell r="A9" t="str">
            <v>A</v>
          </cell>
        </row>
      </sheetData>
      <sheetData sheetId="7663">
        <row r="9">
          <cell r="A9" t="str">
            <v>A</v>
          </cell>
        </row>
      </sheetData>
      <sheetData sheetId="7664">
        <row r="9">
          <cell r="A9" t="str">
            <v>A</v>
          </cell>
        </row>
      </sheetData>
      <sheetData sheetId="7665">
        <row r="9">
          <cell r="A9" t="str">
            <v>A</v>
          </cell>
        </row>
      </sheetData>
      <sheetData sheetId="7666">
        <row r="9">
          <cell r="A9" t="str">
            <v>A</v>
          </cell>
        </row>
      </sheetData>
      <sheetData sheetId="7667">
        <row r="9">
          <cell r="A9" t="str">
            <v>A</v>
          </cell>
        </row>
      </sheetData>
      <sheetData sheetId="7668">
        <row r="9">
          <cell r="A9" t="str">
            <v>A</v>
          </cell>
        </row>
      </sheetData>
      <sheetData sheetId="7669">
        <row r="9">
          <cell r="A9" t="str">
            <v>A</v>
          </cell>
        </row>
      </sheetData>
      <sheetData sheetId="7670">
        <row r="9">
          <cell r="A9" t="str">
            <v>A</v>
          </cell>
        </row>
      </sheetData>
      <sheetData sheetId="7671">
        <row r="9">
          <cell r="A9" t="str">
            <v>A</v>
          </cell>
        </row>
      </sheetData>
      <sheetData sheetId="7672">
        <row r="9">
          <cell r="A9" t="str">
            <v>A</v>
          </cell>
        </row>
      </sheetData>
      <sheetData sheetId="7673">
        <row r="9">
          <cell r="A9" t="str">
            <v>A</v>
          </cell>
        </row>
      </sheetData>
      <sheetData sheetId="7674">
        <row r="9">
          <cell r="A9" t="str">
            <v>A</v>
          </cell>
        </row>
      </sheetData>
      <sheetData sheetId="7675">
        <row r="9">
          <cell r="A9" t="str">
            <v>A</v>
          </cell>
        </row>
      </sheetData>
      <sheetData sheetId="7676">
        <row r="9">
          <cell r="A9" t="str">
            <v>A</v>
          </cell>
        </row>
      </sheetData>
      <sheetData sheetId="7677">
        <row r="9">
          <cell r="A9" t="str">
            <v>A</v>
          </cell>
        </row>
      </sheetData>
      <sheetData sheetId="7678">
        <row r="9">
          <cell r="A9" t="str">
            <v>A</v>
          </cell>
        </row>
      </sheetData>
      <sheetData sheetId="7679">
        <row r="9">
          <cell r="A9" t="str">
            <v>A</v>
          </cell>
        </row>
      </sheetData>
      <sheetData sheetId="7680">
        <row r="9">
          <cell r="A9" t="str">
            <v>A</v>
          </cell>
        </row>
      </sheetData>
      <sheetData sheetId="7681">
        <row r="9">
          <cell r="A9" t="str">
            <v>A</v>
          </cell>
        </row>
      </sheetData>
      <sheetData sheetId="7682">
        <row r="9">
          <cell r="A9" t="str">
            <v>A</v>
          </cell>
        </row>
      </sheetData>
      <sheetData sheetId="7683">
        <row r="9">
          <cell r="A9" t="str">
            <v>A</v>
          </cell>
        </row>
      </sheetData>
      <sheetData sheetId="7684">
        <row r="9">
          <cell r="A9" t="str">
            <v>A</v>
          </cell>
        </row>
      </sheetData>
      <sheetData sheetId="7685">
        <row r="9">
          <cell r="A9" t="str">
            <v>A</v>
          </cell>
        </row>
      </sheetData>
      <sheetData sheetId="7686">
        <row r="9">
          <cell r="A9" t="str">
            <v>A</v>
          </cell>
        </row>
      </sheetData>
      <sheetData sheetId="7687">
        <row r="9">
          <cell r="A9" t="str">
            <v>A</v>
          </cell>
        </row>
      </sheetData>
      <sheetData sheetId="7688">
        <row r="9">
          <cell r="A9" t="str">
            <v>A</v>
          </cell>
        </row>
      </sheetData>
      <sheetData sheetId="7689">
        <row r="9">
          <cell r="A9" t="str">
            <v>A</v>
          </cell>
        </row>
      </sheetData>
      <sheetData sheetId="7690">
        <row r="9">
          <cell r="A9" t="str">
            <v>A</v>
          </cell>
        </row>
      </sheetData>
      <sheetData sheetId="7691">
        <row r="9">
          <cell r="A9" t="str">
            <v>A</v>
          </cell>
        </row>
      </sheetData>
      <sheetData sheetId="7692">
        <row r="9">
          <cell r="A9" t="str">
            <v>A</v>
          </cell>
        </row>
      </sheetData>
      <sheetData sheetId="7693">
        <row r="9">
          <cell r="A9" t="str">
            <v>A</v>
          </cell>
        </row>
      </sheetData>
      <sheetData sheetId="7694">
        <row r="9">
          <cell r="A9" t="str">
            <v>A</v>
          </cell>
        </row>
      </sheetData>
      <sheetData sheetId="7695">
        <row r="9">
          <cell r="A9" t="str">
            <v>A</v>
          </cell>
        </row>
      </sheetData>
      <sheetData sheetId="7696">
        <row r="9">
          <cell r="A9" t="str">
            <v>A</v>
          </cell>
        </row>
      </sheetData>
      <sheetData sheetId="7697">
        <row r="9">
          <cell r="A9" t="str">
            <v>A</v>
          </cell>
        </row>
      </sheetData>
      <sheetData sheetId="7698">
        <row r="9">
          <cell r="A9" t="str">
            <v>A</v>
          </cell>
        </row>
      </sheetData>
      <sheetData sheetId="7699">
        <row r="9">
          <cell r="A9" t="str">
            <v>A</v>
          </cell>
        </row>
      </sheetData>
      <sheetData sheetId="7700">
        <row r="9">
          <cell r="A9" t="str">
            <v>A</v>
          </cell>
        </row>
      </sheetData>
      <sheetData sheetId="7701">
        <row r="9">
          <cell r="A9" t="str">
            <v>A</v>
          </cell>
        </row>
      </sheetData>
      <sheetData sheetId="7702">
        <row r="9">
          <cell r="A9" t="str">
            <v>A</v>
          </cell>
        </row>
      </sheetData>
      <sheetData sheetId="7703">
        <row r="4">
          <cell r="A4" t="str">
            <v>BẢNG TÍNH TOÁN, ĐO BÓC KHỐI LƯỢNG HOÀN THÀNH ĐƯA VÀO QUYẾT TOÁN</v>
          </cell>
        </row>
      </sheetData>
      <sheetData sheetId="7704">
        <row r="9">
          <cell r="A9" t="str">
            <v>A</v>
          </cell>
        </row>
      </sheetData>
      <sheetData sheetId="7705">
        <row r="9">
          <cell r="A9" t="str">
            <v>A</v>
          </cell>
        </row>
      </sheetData>
      <sheetData sheetId="7706">
        <row r="9">
          <cell r="A9" t="str">
            <v>A</v>
          </cell>
        </row>
      </sheetData>
      <sheetData sheetId="7707">
        <row r="9">
          <cell r="A9" t="str">
            <v>A</v>
          </cell>
        </row>
      </sheetData>
      <sheetData sheetId="7708">
        <row r="9">
          <cell r="A9" t="str">
            <v>A</v>
          </cell>
        </row>
      </sheetData>
      <sheetData sheetId="7709">
        <row r="9">
          <cell r="A9" t="str">
            <v>A</v>
          </cell>
        </row>
      </sheetData>
      <sheetData sheetId="7710">
        <row r="9">
          <cell r="A9" t="str">
            <v>A</v>
          </cell>
        </row>
      </sheetData>
      <sheetData sheetId="7711">
        <row r="9">
          <cell r="A9" t="str">
            <v>A</v>
          </cell>
        </row>
      </sheetData>
      <sheetData sheetId="7712">
        <row r="9">
          <cell r="A9" t="str">
            <v>A</v>
          </cell>
        </row>
      </sheetData>
      <sheetData sheetId="7713">
        <row r="9">
          <cell r="A9" t="str">
            <v>A</v>
          </cell>
        </row>
      </sheetData>
      <sheetData sheetId="7714">
        <row r="9">
          <cell r="A9" t="str">
            <v>A</v>
          </cell>
        </row>
      </sheetData>
      <sheetData sheetId="7715">
        <row r="9">
          <cell r="A9" t="str">
            <v>A</v>
          </cell>
        </row>
      </sheetData>
      <sheetData sheetId="7716">
        <row r="9">
          <cell r="A9" t="str">
            <v>A</v>
          </cell>
        </row>
      </sheetData>
      <sheetData sheetId="7717">
        <row r="9">
          <cell r="A9" t="str">
            <v>A</v>
          </cell>
        </row>
      </sheetData>
      <sheetData sheetId="7718">
        <row r="9">
          <cell r="A9" t="str">
            <v>A</v>
          </cell>
        </row>
      </sheetData>
      <sheetData sheetId="7719">
        <row r="9">
          <cell r="A9" t="str">
            <v>A</v>
          </cell>
        </row>
      </sheetData>
      <sheetData sheetId="7720">
        <row r="9">
          <cell r="A9" t="str">
            <v>A</v>
          </cell>
        </row>
      </sheetData>
      <sheetData sheetId="7721">
        <row r="9">
          <cell r="A9" t="str">
            <v>A</v>
          </cell>
        </row>
      </sheetData>
      <sheetData sheetId="7722">
        <row r="9">
          <cell r="A9" t="str">
            <v>A</v>
          </cell>
        </row>
      </sheetData>
      <sheetData sheetId="7723">
        <row r="9">
          <cell r="A9" t="str">
            <v>A</v>
          </cell>
        </row>
      </sheetData>
      <sheetData sheetId="7724">
        <row r="9">
          <cell r="A9" t="str">
            <v>A</v>
          </cell>
        </row>
      </sheetData>
      <sheetData sheetId="7725">
        <row r="9">
          <cell r="A9" t="str">
            <v>A</v>
          </cell>
        </row>
      </sheetData>
      <sheetData sheetId="7726">
        <row r="9">
          <cell r="A9" t="str">
            <v>A</v>
          </cell>
        </row>
      </sheetData>
      <sheetData sheetId="7727">
        <row r="9">
          <cell r="A9" t="str">
            <v>A</v>
          </cell>
        </row>
      </sheetData>
      <sheetData sheetId="7728">
        <row r="9">
          <cell r="A9" t="str">
            <v>A</v>
          </cell>
        </row>
      </sheetData>
      <sheetData sheetId="7729">
        <row r="9">
          <cell r="A9" t="str">
            <v>A</v>
          </cell>
        </row>
      </sheetData>
      <sheetData sheetId="7730">
        <row r="9">
          <cell r="A9" t="str">
            <v>A</v>
          </cell>
        </row>
      </sheetData>
      <sheetData sheetId="7731">
        <row r="9">
          <cell r="A9" t="str">
            <v>A</v>
          </cell>
        </row>
      </sheetData>
      <sheetData sheetId="7732">
        <row r="9">
          <cell r="A9" t="str">
            <v>A</v>
          </cell>
        </row>
      </sheetData>
      <sheetData sheetId="7733">
        <row r="9">
          <cell r="A9" t="str">
            <v>A</v>
          </cell>
        </row>
      </sheetData>
      <sheetData sheetId="7734">
        <row r="9">
          <cell r="A9" t="str">
            <v>A</v>
          </cell>
        </row>
      </sheetData>
      <sheetData sheetId="7735">
        <row r="9">
          <cell r="A9" t="str">
            <v>A</v>
          </cell>
        </row>
      </sheetData>
      <sheetData sheetId="7736">
        <row r="9">
          <cell r="A9" t="str">
            <v>A</v>
          </cell>
        </row>
      </sheetData>
      <sheetData sheetId="7737">
        <row r="9">
          <cell r="A9" t="str">
            <v>A</v>
          </cell>
        </row>
      </sheetData>
      <sheetData sheetId="7738">
        <row r="9">
          <cell r="A9" t="str">
            <v>A</v>
          </cell>
        </row>
      </sheetData>
      <sheetData sheetId="7739">
        <row r="9">
          <cell r="A9" t="str">
            <v>A</v>
          </cell>
        </row>
      </sheetData>
      <sheetData sheetId="7740">
        <row r="9">
          <cell r="A9" t="str">
            <v>A</v>
          </cell>
        </row>
      </sheetData>
      <sheetData sheetId="7741">
        <row r="9">
          <cell r="A9" t="str">
            <v>A</v>
          </cell>
        </row>
      </sheetData>
      <sheetData sheetId="7742">
        <row r="9">
          <cell r="A9" t="str">
            <v>A</v>
          </cell>
        </row>
      </sheetData>
      <sheetData sheetId="7743">
        <row r="9">
          <cell r="A9" t="str">
            <v>A</v>
          </cell>
        </row>
      </sheetData>
      <sheetData sheetId="7744">
        <row r="9">
          <cell r="A9" t="str">
            <v>A</v>
          </cell>
        </row>
      </sheetData>
      <sheetData sheetId="7745">
        <row r="9">
          <cell r="A9" t="str">
            <v>A</v>
          </cell>
        </row>
      </sheetData>
      <sheetData sheetId="7746">
        <row r="9">
          <cell r="A9" t="str">
            <v>A</v>
          </cell>
        </row>
      </sheetData>
      <sheetData sheetId="7747">
        <row r="9">
          <cell r="A9" t="str">
            <v>A</v>
          </cell>
        </row>
      </sheetData>
      <sheetData sheetId="7748">
        <row r="9">
          <cell r="A9" t="str">
            <v>A</v>
          </cell>
        </row>
      </sheetData>
      <sheetData sheetId="7749">
        <row r="9">
          <cell r="A9" t="str">
            <v>A</v>
          </cell>
        </row>
      </sheetData>
      <sheetData sheetId="7750">
        <row r="9">
          <cell r="A9" t="str">
            <v>A</v>
          </cell>
        </row>
      </sheetData>
      <sheetData sheetId="7751">
        <row r="9">
          <cell r="A9" t="str">
            <v>A</v>
          </cell>
        </row>
      </sheetData>
      <sheetData sheetId="7752">
        <row r="9">
          <cell r="A9" t="str">
            <v>A</v>
          </cell>
        </row>
      </sheetData>
      <sheetData sheetId="7753">
        <row r="9">
          <cell r="A9" t="str">
            <v>A</v>
          </cell>
        </row>
      </sheetData>
      <sheetData sheetId="7754">
        <row r="9">
          <cell r="A9" t="str">
            <v>A</v>
          </cell>
        </row>
      </sheetData>
      <sheetData sheetId="7755">
        <row r="9">
          <cell r="A9" t="str">
            <v>A</v>
          </cell>
        </row>
      </sheetData>
      <sheetData sheetId="7756">
        <row r="9">
          <cell r="A9" t="str">
            <v>A</v>
          </cell>
        </row>
      </sheetData>
      <sheetData sheetId="7757">
        <row r="9">
          <cell r="A9" t="str">
            <v>A</v>
          </cell>
        </row>
      </sheetData>
      <sheetData sheetId="7758">
        <row r="9">
          <cell r="A9" t="str">
            <v>A</v>
          </cell>
        </row>
      </sheetData>
      <sheetData sheetId="7759">
        <row r="9">
          <cell r="A9" t="str">
            <v>A</v>
          </cell>
        </row>
      </sheetData>
      <sheetData sheetId="7760">
        <row r="9">
          <cell r="A9" t="str">
            <v>A</v>
          </cell>
        </row>
      </sheetData>
      <sheetData sheetId="7761">
        <row r="9">
          <cell r="A9" t="str">
            <v>A</v>
          </cell>
        </row>
      </sheetData>
      <sheetData sheetId="7762">
        <row r="9">
          <cell r="A9" t="str">
            <v>A</v>
          </cell>
        </row>
      </sheetData>
      <sheetData sheetId="7763">
        <row r="9">
          <cell r="A9" t="str">
            <v>A</v>
          </cell>
        </row>
      </sheetData>
      <sheetData sheetId="7764">
        <row r="9">
          <cell r="A9" t="str">
            <v>A</v>
          </cell>
        </row>
      </sheetData>
      <sheetData sheetId="7765">
        <row r="9">
          <cell r="A9" t="str">
            <v>A</v>
          </cell>
        </row>
      </sheetData>
      <sheetData sheetId="7766">
        <row r="9">
          <cell r="A9" t="str">
            <v>A</v>
          </cell>
        </row>
      </sheetData>
      <sheetData sheetId="7767">
        <row r="9">
          <cell r="A9" t="str">
            <v>A</v>
          </cell>
        </row>
      </sheetData>
      <sheetData sheetId="7768">
        <row r="9">
          <cell r="A9" t="str">
            <v>A</v>
          </cell>
        </row>
      </sheetData>
      <sheetData sheetId="7769">
        <row r="9">
          <cell r="A9" t="str">
            <v>A</v>
          </cell>
        </row>
      </sheetData>
      <sheetData sheetId="7770">
        <row r="9">
          <cell r="A9" t="str">
            <v>A</v>
          </cell>
        </row>
      </sheetData>
      <sheetData sheetId="7771">
        <row r="9">
          <cell r="A9" t="str">
            <v>A</v>
          </cell>
        </row>
      </sheetData>
      <sheetData sheetId="7772">
        <row r="4">
          <cell r="A4" t="str">
            <v>BẢNG TÍNH TOÁN, ĐO BÓC KHỐI LƯỢNG HOÀN THÀNH ĐƯA VÀO QUYẾT TOÁN</v>
          </cell>
        </row>
      </sheetData>
      <sheetData sheetId="7773">
        <row r="9">
          <cell r="A9" t="str">
            <v>A</v>
          </cell>
        </row>
      </sheetData>
      <sheetData sheetId="7774">
        <row r="9">
          <cell r="A9" t="str">
            <v>A</v>
          </cell>
        </row>
      </sheetData>
      <sheetData sheetId="7775">
        <row r="9">
          <cell r="A9" t="str">
            <v>A</v>
          </cell>
        </row>
      </sheetData>
      <sheetData sheetId="7776">
        <row r="9">
          <cell r="A9" t="str">
            <v>A</v>
          </cell>
        </row>
      </sheetData>
      <sheetData sheetId="7777">
        <row r="9">
          <cell r="A9" t="str">
            <v>A</v>
          </cell>
        </row>
      </sheetData>
      <sheetData sheetId="7778">
        <row r="9">
          <cell r="A9" t="str">
            <v>A</v>
          </cell>
        </row>
      </sheetData>
      <sheetData sheetId="7779">
        <row r="9">
          <cell r="A9" t="str">
            <v>A</v>
          </cell>
        </row>
      </sheetData>
      <sheetData sheetId="7780">
        <row r="9">
          <cell r="A9" t="str">
            <v>A</v>
          </cell>
        </row>
      </sheetData>
      <sheetData sheetId="7781">
        <row r="9">
          <cell r="A9" t="str">
            <v>A</v>
          </cell>
        </row>
      </sheetData>
      <sheetData sheetId="7782">
        <row r="9">
          <cell r="A9" t="str">
            <v>A</v>
          </cell>
        </row>
      </sheetData>
      <sheetData sheetId="7783">
        <row r="9">
          <cell r="A9" t="str">
            <v>A</v>
          </cell>
        </row>
      </sheetData>
      <sheetData sheetId="7784">
        <row r="4">
          <cell r="A4" t="str">
            <v>BẢNG TÍNH TOÁN, ĐO BÓC KHỐI LƯỢNG HOÀN THÀNH ĐƯA VÀO QUYẾT TOÁN</v>
          </cell>
        </row>
      </sheetData>
      <sheetData sheetId="7785">
        <row r="9">
          <cell r="A9" t="str">
            <v>A</v>
          </cell>
        </row>
      </sheetData>
      <sheetData sheetId="7786">
        <row r="9">
          <cell r="A9" t="str">
            <v>A</v>
          </cell>
        </row>
      </sheetData>
      <sheetData sheetId="7787">
        <row r="9">
          <cell r="A9" t="str">
            <v>A</v>
          </cell>
        </row>
      </sheetData>
      <sheetData sheetId="7788">
        <row r="4">
          <cell r="A4" t="str">
            <v>BẢNG TÍNH TOÁN, ĐO BÓC KHỐI LƯỢNG HOÀN THÀNH ĐƯA VÀO QUYẾT TOÁN</v>
          </cell>
        </row>
      </sheetData>
      <sheetData sheetId="7789">
        <row r="9">
          <cell r="A9" t="str">
            <v>A</v>
          </cell>
        </row>
      </sheetData>
      <sheetData sheetId="7790">
        <row r="9">
          <cell r="A9" t="str">
            <v>A</v>
          </cell>
        </row>
      </sheetData>
      <sheetData sheetId="7791">
        <row r="9">
          <cell r="A9" t="str">
            <v>A</v>
          </cell>
        </row>
      </sheetData>
      <sheetData sheetId="7792">
        <row r="9">
          <cell r="A9" t="str">
            <v>A</v>
          </cell>
        </row>
      </sheetData>
      <sheetData sheetId="7793">
        <row r="9">
          <cell r="A9" t="str">
            <v>A</v>
          </cell>
        </row>
      </sheetData>
      <sheetData sheetId="7794">
        <row r="9">
          <cell r="A9" t="str">
            <v>A</v>
          </cell>
        </row>
      </sheetData>
      <sheetData sheetId="7795">
        <row r="9">
          <cell r="A9" t="str">
            <v>A</v>
          </cell>
        </row>
      </sheetData>
      <sheetData sheetId="7796">
        <row r="9">
          <cell r="A9" t="str">
            <v>A</v>
          </cell>
        </row>
      </sheetData>
      <sheetData sheetId="7797">
        <row r="9">
          <cell r="A9" t="str">
            <v>A</v>
          </cell>
        </row>
      </sheetData>
      <sheetData sheetId="7798">
        <row r="9">
          <cell r="A9" t="str">
            <v>A</v>
          </cell>
        </row>
      </sheetData>
      <sheetData sheetId="7799">
        <row r="9">
          <cell r="A9" t="str">
            <v>A</v>
          </cell>
        </row>
      </sheetData>
      <sheetData sheetId="7800">
        <row r="9">
          <cell r="A9" t="str">
            <v>A</v>
          </cell>
        </row>
      </sheetData>
      <sheetData sheetId="7801">
        <row r="9">
          <cell r="A9" t="str">
            <v>A</v>
          </cell>
        </row>
      </sheetData>
      <sheetData sheetId="7802">
        <row r="9">
          <cell r="A9" t="str">
            <v>A</v>
          </cell>
        </row>
      </sheetData>
      <sheetData sheetId="7803">
        <row r="9">
          <cell r="A9" t="str">
            <v>A</v>
          </cell>
        </row>
      </sheetData>
      <sheetData sheetId="7804">
        <row r="9">
          <cell r="A9" t="str">
            <v>A</v>
          </cell>
        </row>
      </sheetData>
      <sheetData sheetId="7805">
        <row r="9">
          <cell r="A9" t="str">
            <v>A</v>
          </cell>
        </row>
      </sheetData>
      <sheetData sheetId="7806">
        <row r="9">
          <cell r="A9" t="str">
            <v>A</v>
          </cell>
        </row>
      </sheetData>
      <sheetData sheetId="7807">
        <row r="9">
          <cell r="A9" t="str">
            <v>A</v>
          </cell>
        </row>
      </sheetData>
      <sheetData sheetId="7808">
        <row r="9">
          <cell r="A9" t="str">
            <v>A</v>
          </cell>
        </row>
      </sheetData>
      <sheetData sheetId="7809">
        <row r="9">
          <cell r="A9" t="str">
            <v>A</v>
          </cell>
        </row>
      </sheetData>
      <sheetData sheetId="7810">
        <row r="9">
          <cell r="A9" t="str">
            <v>A</v>
          </cell>
        </row>
      </sheetData>
      <sheetData sheetId="7811">
        <row r="9">
          <cell r="A9" t="str">
            <v>A</v>
          </cell>
        </row>
      </sheetData>
      <sheetData sheetId="7812">
        <row r="9">
          <cell r="A9" t="str">
            <v>A</v>
          </cell>
        </row>
      </sheetData>
      <sheetData sheetId="7813">
        <row r="9">
          <cell r="A9" t="str">
            <v>A</v>
          </cell>
        </row>
      </sheetData>
      <sheetData sheetId="7814">
        <row r="9">
          <cell r="A9" t="str">
            <v>A</v>
          </cell>
        </row>
      </sheetData>
      <sheetData sheetId="7815">
        <row r="9">
          <cell r="A9" t="str">
            <v>A</v>
          </cell>
        </row>
      </sheetData>
      <sheetData sheetId="7816">
        <row r="9">
          <cell r="A9" t="str">
            <v>A</v>
          </cell>
        </row>
      </sheetData>
      <sheetData sheetId="7817">
        <row r="4">
          <cell r="A4" t="str">
            <v>BẢNG TÍNH TOÁN, ĐO BÓC KHỐI LƯỢNG HOÀN THÀNH ĐƯA VÀO QUYẾT TOÁN</v>
          </cell>
        </row>
      </sheetData>
      <sheetData sheetId="7818">
        <row r="9">
          <cell r="A9" t="str">
            <v>A</v>
          </cell>
        </row>
      </sheetData>
      <sheetData sheetId="7819">
        <row r="9">
          <cell r="A9" t="str">
            <v>A</v>
          </cell>
        </row>
      </sheetData>
      <sheetData sheetId="7820">
        <row r="9">
          <cell r="A9" t="str">
            <v>A</v>
          </cell>
        </row>
      </sheetData>
      <sheetData sheetId="7821">
        <row r="9">
          <cell r="A9" t="str">
            <v>A</v>
          </cell>
        </row>
      </sheetData>
      <sheetData sheetId="7822">
        <row r="9">
          <cell r="A9" t="str">
            <v>A</v>
          </cell>
        </row>
      </sheetData>
      <sheetData sheetId="7823">
        <row r="9">
          <cell r="A9" t="str">
            <v>A</v>
          </cell>
        </row>
      </sheetData>
      <sheetData sheetId="7824">
        <row r="9">
          <cell r="A9" t="str">
            <v>A</v>
          </cell>
        </row>
      </sheetData>
      <sheetData sheetId="7825">
        <row r="9">
          <cell r="A9" t="str">
            <v>A</v>
          </cell>
        </row>
      </sheetData>
      <sheetData sheetId="7826">
        <row r="9">
          <cell r="A9" t="str">
            <v>A</v>
          </cell>
        </row>
      </sheetData>
      <sheetData sheetId="7827">
        <row r="9">
          <cell r="A9" t="str">
            <v>A</v>
          </cell>
        </row>
      </sheetData>
      <sheetData sheetId="7828">
        <row r="9">
          <cell r="A9" t="str">
            <v>A</v>
          </cell>
        </row>
      </sheetData>
      <sheetData sheetId="7829">
        <row r="9">
          <cell r="A9" t="str">
            <v>A</v>
          </cell>
        </row>
      </sheetData>
      <sheetData sheetId="7830">
        <row r="9">
          <cell r="A9" t="str">
            <v>A</v>
          </cell>
        </row>
      </sheetData>
      <sheetData sheetId="7831">
        <row r="9">
          <cell r="A9" t="str">
            <v>A</v>
          </cell>
        </row>
      </sheetData>
      <sheetData sheetId="7832">
        <row r="9">
          <cell r="A9" t="str">
            <v>A</v>
          </cell>
        </row>
      </sheetData>
      <sheetData sheetId="7833">
        <row r="9">
          <cell r="A9" t="str">
            <v>A</v>
          </cell>
        </row>
      </sheetData>
      <sheetData sheetId="7834">
        <row r="9">
          <cell r="A9" t="str">
            <v>A</v>
          </cell>
        </row>
      </sheetData>
      <sheetData sheetId="7835">
        <row r="9">
          <cell r="A9" t="str">
            <v>A</v>
          </cell>
        </row>
      </sheetData>
      <sheetData sheetId="7836">
        <row r="9">
          <cell r="A9" t="str">
            <v>A</v>
          </cell>
        </row>
      </sheetData>
      <sheetData sheetId="7837">
        <row r="9">
          <cell r="A9" t="str">
            <v>A</v>
          </cell>
        </row>
      </sheetData>
      <sheetData sheetId="7838">
        <row r="9">
          <cell r="A9" t="str">
            <v>A</v>
          </cell>
        </row>
      </sheetData>
      <sheetData sheetId="7839">
        <row r="9">
          <cell r="A9" t="str">
            <v>A</v>
          </cell>
        </row>
      </sheetData>
      <sheetData sheetId="7840">
        <row r="9">
          <cell r="A9" t="str">
            <v>A</v>
          </cell>
        </row>
      </sheetData>
      <sheetData sheetId="7841">
        <row r="9">
          <cell r="A9" t="str">
            <v>A</v>
          </cell>
        </row>
      </sheetData>
      <sheetData sheetId="7842">
        <row r="9">
          <cell r="A9" t="str">
            <v>A</v>
          </cell>
        </row>
      </sheetData>
      <sheetData sheetId="7843">
        <row r="9">
          <cell r="A9" t="str">
            <v>A</v>
          </cell>
        </row>
      </sheetData>
      <sheetData sheetId="7844">
        <row r="9">
          <cell r="A9" t="str">
            <v>A</v>
          </cell>
        </row>
      </sheetData>
      <sheetData sheetId="7845">
        <row r="9">
          <cell r="A9" t="str">
            <v>A</v>
          </cell>
        </row>
      </sheetData>
      <sheetData sheetId="7846">
        <row r="9">
          <cell r="A9" t="str">
            <v>A</v>
          </cell>
        </row>
      </sheetData>
      <sheetData sheetId="7847">
        <row r="9">
          <cell r="A9" t="str">
            <v>A</v>
          </cell>
        </row>
      </sheetData>
      <sheetData sheetId="7848">
        <row r="9">
          <cell r="A9" t="str">
            <v>A</v>
          </cell>
        </row>
      </sheetData>
      <sheetData sheetId="7849">
        <row r="9">
          <cell r="A9" t="str">
            <v>A</v>
          </cell>
        </row>
      </sheetData>
      <sheetData sheetId="7850">
        <row r="9">
          <cell r="A9" t="str">
            <v>A</v>
          </cell>
        </row>
      </sheetData>
      <sheetData sheetId="7851">
        <row r="9">
          <cell r="A9" t="str">
            <v>A</v>
          </cell>
        </row>
      </sheetData>
      <sheetData sheetId="7852">
        <row r="9">
          <cell r="A9" t="str">
            <v>A</v>
          </cell>
        </row>
      </sheetData>
      <sheetData sheetId="7853">
        <row r="9">
          <cell r="A9" t="str">
            <v>A</v>
          </cell>
        </row>
      </sheetData>
      <sheetData sheetId="7854">
        <row r="9">
          <cell r="A9" t="str">
            <v>A</v>
          </cell>
        </row>
      </sheetData>
      <sheetData sheetId="7855">
        <row r="9">
          <cell r="A9" t="str">
            <v>A</v>
          </cell>
        </row>
      </sheetData>
      <sheetData sheetId="7856">
        <row r="9">
          <cell r="A9" t="str">
            <v>A</v>
          </cell>
        </row>
      </sheetData>
      <sheetData sheetId="7857">
        <row r="9">
          <cell r="A9" t="str">
            <v>A</v>
          </cell>
        </row>
      </sheetData>
      <sheetData sheetId="7858">
        <row r="9">
          <cell r="A9" t="str">
            <v>A</v>
          </cell>
        </row>
      </sheetData>
      <sheetData sheetId="7859">
        <row r="9">
          <cell r="A9" t="str">
            <v>A</v>
          </cell>
        </row>
      </sheetData>
      <sheetData sheetId="7860">
        <row r="9">
          <cell r="A9" t="str">
            <v>A</v>
          </cell>
        </row>
      </sheetData>
      <sheetData sheetId="7861">
        <row r="9">
          <cell r="A9" t="str">
            <v>A</v>
          </cell>
        </row>
      </sheetData>
      <sheetData sheetId="7862">
        <row r="9">
          <cell r="A9" t="str">
            <v>A</v>
          </cell>
        </row>
      </sheetData>
      <sheetData sheetId="7863">
        <row r="9">
          <cell r="A9" t="str">
            <v>A</v>
          </cell>
        </row>
      </sheetData>
      <sheetData sheetId="7864">
        <row r="9">
          <cell r="A9" t="str">
            <v>A</v>
          </cell>
        </row>
      </sheetData>
      <sheetData sheetId="7865">
        <row r="9">
          <cell r="A9" t="str">
            <v>A</v>
          </cell>
        </row>
      </sheetData>
      <sheetData sheetId="7866">
        <row r="9">
          <cell r="A9" t="str">
            <v>A</v>
          </cell>
        </row>
      </sheetData>
      <sheetData sheetId="7867">
        <row r="9">
          <cell r="A9" t="str">
            <v>A</v>
          </cell>
        </row>
      </sheetData>
      <sheetData sheetId="7868">
        <row r="9">
          <cell r="A9" t="str">
            <v>A</v>
          </cell>
        </row>
      </sheetData>
      <sheetData sheetId="7869">
        <row r="9">
          <cell r="A9" t="str">
            <v>A</v>
          </cell>
        </row>
      </sheetData>
      <sheetData sheetId="7870">
        <row r="9">
          <cell r="A9" t="str">
            <v>A</v>
          </cell>
        </row>
      </sheetData>
      <sheetData sheetId="7871">
        <row r="9">
          <cell r="A9" t="str">
            <v>A</v>
          </cell>
        </row>
      </sheetData>
      <sheetData sheetId="7872">
        <row r="9">
          <cell r="A9" t="str">
            <v>A</v>
          </cell>
        </row>
      </sheetData>
      <sheetData sheetId="7873">
        <row r="9">
          <cell r="A9" t="str">
            <v>A</v>
          </cell>
        </row>
      </sheetData>
      <sheetData sheetId="7874">
        <row r="9">
          <cell r="A9" t="str">
            <v>A</v>
          </cell>
        </row>
      </sheetData>
      <sheetData sheetId="7875">
        <row r="9">
          <cell r="A9" t="str">
            <v>A</v>
          </cell>
        </row>
      </sheetData>
      <sheetData sheetId="7876">
        <row r="9">
          <cell r="A9" t="str">
            <v>A</v>
          </cell>
        </row>
      </sheetData>
      <sheetData sheetId="7877">
        <row r="9">
          <cell r="A9" t="str">
            <v>A</v>
          </cell>
        </row>
      </sheetData>
      <sheetData sheetId="7878">
        <row r="9">
          <cell r="A9" t="str">
            <v>A</v>
          </cell>
        </row>
      </sheetData>
      <sheetData sheetId="7879">
        <row r="9">
          <cell r="A9" t="str">
            <v>A</v>
          </cell>
        </row>
      </sheetData>
      <sheetData sheetId="7880">
        <row r="9">
          <cell r="A9" t="str">
            <v>A</v>
          </cell>
        </row>
      </sheetData>
      <sheetData sheetId="7881">
        <row r="9">
          <cell r="A9" t="str">
            <v>A</v>
          </cell>
        </row>
      </sheetData>
      <sheetData sheetId="7882">
        <row r="9">
          <cell r="A9" t="str">
            <v>A</v>
          </cell>
        </row>
      </sheetData>
      <sheetData sheetId="7883">
        <row r="9">
          <cell r="A9" t="str">
            <v>A</v>
          </cell>
        </row>
      </sheetData>
      <sheetData sheetId="7884">
        <row r="9">
          <cell r="A9" t="str">
            <v>A</v>
          </cell>
        </row>
      </sheetData>
      <sheetData sheetId="7885">
        <row r="9">
          <cell r="A9" t="str">
            <v>A</v>
          </cell>
        </row>
      </sheetData>
      <sheetData sheetId="7886">
        <row r="9">
          <cell r="A9" t="str">
            <v>A</v>
          </cell>
        </row>
      </sheetData>
      <sheetData sheetId="7887">
        <row r="9">
          <cell r="A9" t="str">
            <v>A</v>
          </cell>
        </row>
      </sheetData>
      <sheetData sheetId="7888">
        <row r="9">
          <cell r="A9" t="str">
            <v>A</v>
          </cell>
        </row>
      </sheetData>
      <sheetData sheetId="7889">
        <row r="9">
          <cell r="A9" t="str">
            <v>A</v>
          </cell>
        </row>
      </sheetData>
      <sheetData sheetId="7890">
        <row r="9">
          <cell r="A9" t="str">
            <v>A</v>
          </cell>
        </row>
      </sheetData>
      <sheetData sheetId="7891">
        <row r="9">
          <cell r="A9" t="str">
            <v>A</v>
          </cell>
        </row>
      </sheetData>
      <sheetData sheetId="7892">
        <row r="9">
          <cell r="A9" t="str">
            <v>A</v>
          </cell>
        </row>
      </sheetData>
      <sheetData sheetId="7893">
        <row r="9">
          <cell r="A9" t="str">
            <v>A</v>
          </cell>
        </row>
      </sheetData>
      <sheetData sheetId="7894">
        <row r="9">
          <cell r="A9" t="str">
            <v>A</v>
          </cell>
        </row>
      </sheetData>
      <sheetData sheetId="7895">
        <row r="9">
          <cell r="A9" t="str">
            <v>A</v>
          </cell>
        </row>
      </sheetData>
      <sheetData sheetId="7896">
        <row r="9">
          <cell r="A9" t="str">
            <v>A</v>
          </cell>
        </row>
      </sheetData>
      <sheetData sheetId="7897">
        <row r="9">
          <cell r="A9" t="str">
            <v>A</v>
          </cell>
        </row>
      </sheetData>
      <sheetData sheetId="7898">
        <row r="9">
          <cell r="A9" t="str">
            <v>A</v>
          </cell>
        </row>
      </sheetData>
      <sheetData sheetId="7899">
        <row r="9">
          <cell r="A9" t="str">
            <v>A</v>
          </cell>
        </row>
      </sheetData>
      <sheetData sheetId="7900">
        <row r="9">
          <cell r="A9" t="str">
            <v>A</v>
          </cell>
        </row>
      </sheetData>
      <sheetData sheetId="7901">
        <row r="9">
          <cell r="A9" t="str">
            <v>A</v>
          </cell>
        </row>
      </sheetData>
      <sheetData sheetId="7902">
        <row r="9">
          <cell r="A9" t="str">
            <v>A</v>
          </cell>
        </row>
      </sheetData>
      <sheetData sheetId="7903">
        <row r="9">
          <cell r="A9" t="str">
            <v>A</v>
          </cell>
        </row>
      </sheetData>
      <sheetData sheetId="7904">
        <row r="9">
          <cell r="A9" t="str">
            <v>A</v>
          </cell>
        </row>
      </sheetData>
      <sheetData sheetId="7905">
        <row r="9">
          <cell r="A9" t="str">
            <v>A</v>
          </cell>
        </row>
      </sheetData>
      <sheetData sheetId="7906">
        <row r="9">
          <cell r="A9" t="str">
            <v>A</v>
          </cell>
        </row>
      </sheetData>
      <sheetData sheetId="7907">
        <row r="9">
          <cell r="A9" t="str">
            <v>A</v>
          </cell>
        </row>
      </sheetData>
      <sheetData sheetId="7908">
        <row r="9">
          <cell r="A9" t="str">
            <v>A</v>
          </cell>
        </row>
      </sheetData>
      <sheetData sheetId="7909">
        <row r="9">
          <cell r="A9" t="str">
            <v>A</v>
          </cell>
        </row>
      </sheetData>
      <sheetData sheetId="7910">
        <row r="9">
          <cell r="A9" t="str">
            <v>A</v>
          </cell>
        </row>
      </sheetData>
      <sheetData sheetId="7911">
        <row r="9">
          <cell r="A9" t="str">
            <v>A</v>
          </cell>
        </row>
      </sheetData>
      <sheetData sheetId="7912">
        <row r="9">
          <cell r="A9" t="str">
            <v>A</v>
          </cell>
        </row>
      </sheetData>
      <sheetData sheetId="7913">
        <row r="9">
          <cell r="A9" t="str">
            <v>A</v>
          </cell>
        </row>
      </sheetData>
      <sheetData sheetId="7914">
        <row r="9">
          <cell r="A9" t="str">
            <v>A</v>
          </cell>
        </row>
      </sheetData>
      <sheetData sheetId="7915">
        <row r="9">
          <cell r="A9" t="str">
            <v>A</v>
          </cell>
        </row>
      </sheetData>
      <sheetData sheetId="7916">
        <row r="9">
          <cell r="A9" t="str">
            <v>A</v>
          </cell>
        </row>
      </sheetData>
      <sheetData sheetId="7917">
        <row r="9">
          <cell r="A9" t="str">
            <v>A</v>
          </cell>
        </row>
      </sheetData>
      <sheetData sheetId="7918">
        <row r="9">
          <cell r="A9" t="str">
            <v>A</v>
          </cell>
        </row>
      </sheetData>
      <sheetData sheetId="7919">
        <row r="9">
          <cell r="A9" t="str">
            <v>A</v>
          </cell>
        </row>
      </sheetData>
      <sheetData sheetId="7920">
        <row r="9">
          <cell r="A9" t="str">
            <v>A</v>
          </cell>
        </row>
      </sheetData>
      <sheetData sheetId="7921">
        <row r="9">
          <cell r="A9" t="str">
            <v>A</v>
          </cell>
        </row>
      </sheetData>
      <sheetData sheetId="7922">
        <row r="9">
          <cell r="A9" t="str">
            <v>A</v>
          </cell>
        </row>
      </sheetData>
      <sheetData sheetId="7923">
        <row r="9">
          <cell r="A9" t="str">
            <v>A</v>
          </cell>
        </row>
      </sheetData>
      <sheetData sheetId="7924">
        <row r="9">
          <cell r="A9" t="str">
            <v>A</v>
          </cell>
        </row>
      </sheetData>
      <sheetData sheetId="7925">
        <row r="9">
          <cell r="A9" t="str">
            <v>A</v>
          </cell>
        </row>
      </sheetData>
      <sheetData sheetId="7926">
        <row r="9">
          <cell r="A9" t="str">
            <v>A</v>
          </cell>
        </row>
      </sheetData>
      <sheetData sheetId="7927">
        <row r="9">
          <cell r="A9" t="str">
            <v>A</v>
          </cell>
        </row>
      </sheetData>
      <sheetData sheetId="7928">
        <row r="9">
          <cell r="A9" t="str">
            <v>A</v>
          </cell>
        </row>
      </sheetData>
      <sheetData sheetId="7929">
        <row r="9">
          <cell r="A9" t="str">
            <v>A</v>
          </cell>
        </row>
      </sheetData>
      <sheetData sheetId="7930">
        <row r="9">
          <cell r="A9" t="str">
            <v>A</v>
          </cell>
        </row>
      </sheetData>
      <sheetData sheetId="7931">
        <row r="9">
          <cell r="A9" t="str">
            <v>A</v>
          </cell>
        </row>
      </sheetData>
      <sheetData sheetId="7932">
        <row r="9">
          <cell r="A9" t="str">
            <v>A</v>
          </cell>
        </row>
      </sheetData>
      <sheetData sheetId="7933">
        <row r="9">
          <cell r="A9" t="str">
            <v>A</v>
          </cell>
        </row>
      </sheetData>
      <sheetData sheetId="7934">
        <row r="9">
          <cell r="A9" t="str">
            <v>A</v>
          </cell>
        </row>
      </sheetData>
      <sheetData sheetId="7935">
        <row r="9">
          <cell r="A9" t="str">
            <v>A</v>
          </cell>
        </row>
      </sheetData>
      <sheetData sheetId="7936">
        <row r="9">
          <cell r="A9" t="str">
            <v>A</v>
          </cell>
        </row>
      </sheetData>
      <sheetData sheetId="7937">
        <row r="9">
          <cell r="A9" t="str">
            <v>A</v>
          </cell>
        </row>
      </sheetData>
      <sheetData sheetId="7938">
        <row r="9">
          <cell r="A9" t="str">
            <v>A</v>
          </cell>
        </row>
      </sheetData>
      <sheetData sheetId="7939">
        <row r="9">
          <cell r="A9" t="str">
            <v>A</v>
          </cell>
        </row>
      </sheetData>
      <sheetData sheetId="7940">
        <row r="9">
          <cell r="A9" t="str">
            <v>A</v>
          </cell>
        </row>
      </sheetData>
      <sheetData sheetId="7941">
        <row r="9">
          <cell r="A9" t="str">
            <v>A</v>
          </cell>
        </row>
      </sheetData>
      <sheetData sheetId="7942">
        <row r="9">
          <cell r="A9" t="str">
            <v>A</v>
          </cell>
        </row>
      </sheetData>
      <sheetData sheetId="7943">
        <row r="9">
          <cell r="A9" t="str">
            <v>A</v>
          </cell>
        </row>
      </sheetData>
      <sheetData sheetId="7944">
        <row r="9">
          <cell r="A9" t="str">
            <v>A</v>
          </cell>
        </row>
      </sheetData>
      <sheetData sheetId="7945">
        <row r="9">
          <cell r="A9" t="str">
            <v>A</v>
          </cell>
        </row>
      </sheetData>
      <sheetData sheetId="7946">
        <row r="9">
          <cell r="A9" t="str">
            <v>A</v>
          </cell>
        </row>
      </sheetData>
      <sheetData sheetId="7947">
        <row r="9">
          <cell r="A9" t="str">
            <v>A</v>
          </cell>
        </row>
      </sheetData>
      <sheetData sheetId="7948">
        <row r="9">
          <cell r="A9" t="str">
            <v>A</v>
          </cell>
        </row>
      </sheetData>
      <sheetData sheetId="7949">
        <row r="9">
          <cell r="A9" t="str">
            <v>A</v>
          </cell>
        </row>
      </sheetData>
      <sheetData sheetId="7950">
        <row r="9">
          <cell r="A9" t="str">
            <v>A</v>
          </cell>
        </row>
      </sheetData>
      <sheetData sheetId="7951">
        <row r="9">
          <cell r="A9" t="str">
            <v>A</v>
          </cell>
        </row>
      </sheetData>
      <sheetData sheetId="7952">
        <row r="9">
          <cell r="A9" t="str">
            <v>A</v>
          </cell>
        </row>
      </sheetData>
      <sheetData sheetId="7953">
        <row r="9">
          <cell r="A9" t="str">
            <v>A</v>
          </cell>
        </row>
      </sheetData>
      <sheetData sheetId="7954">
        <row r="4">
          <cell r="A4" t="str">
            <v>BẢNG TÍNH TOÁN, ĐO BÓC KHỐI LƯỢNG HOÀN THÀNH ĐƯA VÀO QUYẾT TOÁN</v>
          </cell>
        </row>
      </sheetData>
      <sheetData sheetId="7955">
        <row r="9">
          <cell r="A9" t="str">
            <v>A</v>
          </cell>
        </row>
      </sheetData>
      <sheetData sheetId="7956">
        <row r="4">
          <cell r="A4" t="str">
            <v>BẢNG TÍNH TOÁN, ĐO BÓC KHỐI LƯỢNG HOÀN THÀNH ĐƯA VÀO QUYẾT TOÁN</v>
          </cell>
        </row>
      </sheetData>
      <sheetData sheetId="7957">
        <row r="9">
          <cell r="A9" t="str">
            <v>A</v>
          </cell>
        </row>
      </sheetData>
      <sheetData sheetId="7958">
        <row r="9">
          <cell r="A9" t="str">
            <v>A</v>
          </cell>
        </row>
      </sheetData>
      <sheetData sheetId="7959">
        <row r="9">
          <cell r="A9" t="str">
            <v>A</v>
          </cell>
        </row>
      </sheetData>
      <sheetData sheetId="7960">
        <row r="9">
          <cell r="A9" t="str">
            <v>A</v>
          </cell>
        </row>
      </sheetData>
      <sheetData sheetId="7961">
        <row r="9">
          <cell r="A9" t="str">
            <v>A</v>
          </cell>
        </row>
      </sheetData>
      <sheetData sheetId="7962">
        <row r="9">
          <cell r="A9" t="str">
            <v>A</v>
          </cell>
        </row>
      </sheetData>
      <sheetData sheetId="7963">
        <row r="9">
          <cell r="A9" t="str">
            <v>A</v>
          </cell>
        </row>
      </sheetData>
      <sheetData sheetId="7964">
        <row r="9">
          <cell r="A9" t="str">
            <v>A</v>
          </cell>
        </row>
      </sheetData>
      <sheetData sheetId="7965">
        <row r="9">
          <cell r="A9" t="str">
            <v>A</v>
          </cell>
        </row>
      </sheetData>
      <sheetData sheetId="7966">
        <row r="9">
          <cell r="A9" t="str">
            <v>A</v>
          </cell>
        </row>
      </sheetData>
      <sheetData sheetId="7967">
        <row r="9">
          <cell r="A9" t="str">
            <v>A</v>
          </cell>
        </row>
      </sheetData>
      <sheetData sheetId="7968">
        <row r="9">
          <cell r="A9" t="str">
            <v>A</v>
          </cell>
        </row>
      </sheetData>
      <sheetData sheetId="7969">
        <row r="9">
          <cell r="A9" t="str">
            <v>A</v>
          </cell>
        </row>
      </sheetData>
      <sheetData sheetId="7970">
        <row r="9">
          <cell r="A9" t="str">
            <v>A</v>
          </cell>
        </row>
      </sheetData>
      <sheetData sheetId="7971">
        <row r="9">
          <cell r="A9" t="str">
            <v>A</v>
          </cell>
        </row>
      </sheetData>
      <sheetData sheetId="7972">
        <row r="9">
          <cell r="A9" t="str">
            <v>A</v>
          </cell>
        </row>
      </sheetData>
      <sheetData sheetId="7973">
        <row r="9">
          <cell r="A9" t="str">
            <v>A</v>
          </cell>
        </row>
      </sheetData>
      <sheetData sheetId="7974">
        <row r="9">
          <cell r="A9" t="str">
            <v>A</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9">
          <cell r="A9" t="str">
            <v>A</v>
          </cell>
        </row>
      </sheetData>
      <sheetData sheetId="7978">
        <row r="9">
          <cell r="A9" t="str">
            <v>A</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9">
          <cell r="A9" t="str">
            <v>A</v>
          </cell>
        </row>
      </sheetData>
      <sheetData sheetId="7982">
        <row r="9">
          <cell r="A9" t="str">
            <v>A</v>
          </cell>
        </row>
      </sheetData>
      <sheetData sheetId="7983">
        <row r="9">
          <cell r="A9" t="str">
            <v>A</v>
          </cell>
        </row>
      </sheetData>
      <sheetData sheetId="7984">
        <row r="9">
          <cell r="A9" t="str">
            <v>A</v>
          </cell>
        </row>
      </sheetData>
      <sheetData sheetId="7985">
        <row r="9">
          <cell r="A9" t="str">
            <v>A</v>
          </cell>
        </row>
      </sheetData>
      <sheetData sheetId="7986">
        <row r="4">
          <cell r="A4" t="str">
            <v>BẢNG TÍNH TOÁN, ĐO BÓC KHỐI LƯỢNG HOÀN THÀNH ĐƯA VÀO QUYẾT TOÁN</v>
          </cell>
        </row>
      </sheetData>
      <sheetData sheetId="7987">
        <row r="9">
          <cell r="A9" t="str">
            <v>A</v>
          </cell>
        </row>
      </sheetData>
      <sheetData sheetId="7988">
        <row r="9">
          <cell r="A9" t="str">
            <v>A</v>
          </cell>
        </row>
      </sheetData>
      <sheetData sheetId="7989">
        <row r="9">
          <cell r="A9" t="str">
            <v>A</v>
          </cell>
        </row>
      </sheetData>
      <sheetData sheetId="7990">
        <row r="9">
          <cell r="A9" t="str">
            <v>A</v>
          </cell>
        </row>
      </sheetData>
      <sheetData sheetId="7991">
        <row r="9">
          <cell r="A9" t="str">
            <v>A</v>
          </cell>
        </row>
      </sheetData>
      <sheetData sheetId="7992">
        <row r="9">
          <cell r="A9" t="str">
            <v>A</v>
          </cell>
        </row>
      </sheetData>
      <sheetData sheetId="7993">
        <row r="9">
          <cell r="A9" t="str">
            <v>A</v>
          </cell>
        </row>
      </sheetData>
      <sheetData sheetId="7994">
        <row r="9">
          <cell r="A9" t="str">
            <v>A</v>
          </cell>
        </row>
      </sheetData>
      <sheetData sheetId="7995">
        <row r="9">
          <cell r="A9" t="str">
            <v>A</v>
          </cell>
        </row>
      </sheetData>
      <sheetData sheetId="7996">
        <row r="9">
          <cell r="A9" t="str">
            <v>A</v>
          </cell>
        </row>
      </sheetData>
      <sheetData sheetId="7997">
        <row r="9">
          <cell r="A9" t="str">
            <v>A</v>
          </cell>
        </row>
      </sheetData>
      <sheetData sheetId="7998">
        <row r="9">
          <cell r="A9" t="str">
            <v>A</v>
          </cell>
        </row>
      </sheetData>
      <sheetData sheetId="7999">
        <row r="9">
          <cell r="A9" t="str">
            <v>A</v>
          </cell>
        </row>
      </sheetData>
      <sheetData sheetId="8000">
        <row r="9">
          <cell r="A9" t="str">
            <v>A</v>
          </cell>
        </row>
      </sheetData>
      <sheetData sheetId="8001">
        <row r="9">
          <cell r="A9" t="str">
            <v>A</v>
          </cell>
        </row>
      </sheetData>
      <sheetData sheetId="8002">
        <row r="9">
          <cell r="A9" t="str">
            <v>A</v>
          </cell>
        </row>
      </sheetData>
      <sheetData sheetId="8003">
        <row r="4">
          <cell r="A4" t="str">
            <v>BẢNG TÍNH TOÁN, ĐO BÓC KHỐI LƯỢNG HOÀN THÀNH ĐƯA VÀO QUYẾT TOÁN</v>
          </cell>
        </row>
      </sheetData>
      <sheetData sheetId="8004">
        <row r="9">
          <cell r="A9" t="str">
            <v>A</v>
          </cell>
        </row>
      </sheetData>
      <sheetData sheetId="8005">
        <row r="9">
          <cell r="A9" t="str">
            <v>A</v>
          </cell>
        </row>
      </sheetData>
      <sheetData sheetId="8006">
        <row r="9">
          <cell r="A9" t="str">
            <v>A</v>
          </cell>
        </row>
      </sheetData>
      <sheetData sheetId="8007">
        <row r="9">
          <cell r="A9" t="str">
            <v>A</v>
          </cell>
        </row>
      </sheetData>
      <sheetData sheetId="8008">
        <row r="9">
          <cell r="A9" t="str">
            <v>A</v>
          </cell>
        </row>
      </sheetData>
      <sheetData sheetId="8009">
        <row r="9">
          <cell r="A9" t="str">
            <v>A</v>
          </cell>
        </row>
      </sheetData>
      <sheetData sheetId="8010">
        <row r="9">
          <cell r="A9" t="str">
            <v>A</v>
          </cell>
        </row>
      </sheetData>
      <sheetData sheetId="8011">
        <row r="9">
          <cell r="A9" t="str">
            <v>A</v>
          </cell>
        </row>
      </sheetData>
      <sheetData sheetId="8012">
        <row r="9">
          <cell r="A9" t="str">
            <v>A</v>
          </cell>
        </row>
      </sheetData>
      <sheetData sheetId="8013">
        <row r="9">
          <cell r="A9" t="str">
            <v>A</v>
          </cell>
        </row>
      </sheetData>
      <sheetData sheetId="8014">
        <row r="9">
          <cell r="A9" t="str">
            <v>A</v>
          </cell>
        </row>
      </sheetData>
      <sheetData sheetId="8015">
        <row r="9">
          <cell r="A9" t="str">
            <v>A</v>
          </cell>
        </row>
      </sheetData>
      <sheetData sheetId="8016">
        <row r="9">
          <cell r="A9" t="str">
            <v>A</v>
          </cell>
        </row>
      </sheetData>
      <sheetData sheetId="8017">
        <row r="9">
          <cell r="A9" t="str">
            <v>A</v>
          </cell>
        </row>
      </sheetData>
      <sheetData sheetId="8018">
        <row r="9">
          <cell r="A9" t="str">
            <v>A</v>
          </cell>
        </row>
      </sheetData>
      <sheetData sheetId="8019">
        <row r="9">
          <cell r="A9" t="str">
            <v>A</v>
          </cell>
        </row>
      </sheetData>
      <sheetData sheetId="8020">
        <row r="9">
          <cell r="A9" t="str">
            <v>A</v>
          </cell>
        </row>
      </sheetData>
      <sheetData sheetId="8021">
        <row r="9">
          <cell r="A9" t="str">
            <v>A</v>
          </cell>
        </row>
      </sheetData>
      <sheetData sheetId="8022">
        <row r="9">
          <cell r="A9" t="str">
            <v>A</v>
          </cell>
        </row>
      </sheetData>
      <sheetData sheetId="8023">
        <row r="9">
          <cell r="A9" t="str">
            <v>A</v>
          </cell>
        </row>
      </sheetData>
      <sheetData sheetId="8024">
        <row r="9">
          <cell r="A9" t="str">
            <v>A</v>
          </cell>
        </row>
      </sheetData>
      <sheetData sheetId="8025">
        <row r="4">
          <cell r="A4" t="str">
            <v>BẢNG TÍNH TOÁN, ĐO BÓC KHỐI LƯỢNG HOÀN THÀNH ĐƯA VÀO QUYẾT TOÁN</v>
          </cell>
        </row>
      </sheetData>
      <sheetData sheetId="8026">
        <row r="9">
          <cell r="A9" t="str">
            <v>A</v>
          </cell>
        </row>
      </sheetData>
      <sheetData sheetId="8027">
        <row r="4">
          <cell r="A4" t="str">
            <v>BẢNG TÍNH TOÁN, ĐO BÓC KHỐI LƯỢNG HOÀN THÀNH ĐƯA VÀO QUYẾT TOÁN</v>
          </cell>
        </row>
      </sheetData>
      <sheetData sheetId="8028">
        <row r="9">
          <cell r="A9" t="str">
            <v>A</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9">
          <cell r="A9" t="str">
            <v>A</v>
          </cell>
        </row>
      </sheetData>
      <sheetData sheetId="8033">
        <row r="4">
          <cell r="A4" t="str">
            <v>BẢNG TÍNH TOÁN, ĐO BÓC KHỐI LƯỢNG HOÀN THÀNH ĐƯA VÀO QUYẾT TOÁN</v>
          </cell>
        </row>
      </sheetData>
      <sheetData sheetId="8034">
        <row r="9">
          <cell r="A9" t="str">
            <v>A</v>
          </cell>
        </row>
      </sheetData>
      <sheetData sheetId="8035">
        <row r="4">
          <cell r="A4" t="str">
            <v>BẢNG TÍNH TOÁN, ĐO BÓC KHỐI LƯỢNG HOÀN THÀNH ĐƯA VÀO QUYẾT TOÁN</v>
          </cell>
        </row>
      </sheetData>
      <sheetData sheetId="8036">
        <row r="9">
          <cell r="A9" t="str">
            <v>A</v>
          </cell>
        </row>
      </sheetData>
      <sheetData sheetId="8037">
        <row r="4">
          <cell r="A4" t="str">
            <v>BẢNG TÍNH TOÁN, ĐO BÓC KHỐI LƯỢNG HOÀN THÀNH ĐƯA VÀO QUYẾT TOÁN</v>
          </cell>
        </row>
      </sheetData>
      <sheetData sheetId="8038">
        <row r="9">
          <cell r="A9" t="str">
            <v>A</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9">
          <cell r="A9" t="str">
            <v>A</v>
          </cell>
        </row>
      </sheetData>
      <sheetData sheetId="8042">
        <row r="4">
          <cell r="A4" t="str">
            <v>BẢNG TÍNH TOÁN, ĐO BÓC KHỐI LƯỢNG HOÀN THÀNH ĐƯA VÀO QUYẾT TOÁN</v>
          </cell>
        </row>
      </sheetData>
      <sheetData sheetId="8043">
        <row r="9">
          <cell r="A9" t="str">
            <v>A</v>
          </cell>
        </row>
      </sheetData>
      <sheetData sheetId="8044">
        <row r="4">
          <cell r="A4" t="str">
            <v>BẢNG TÍNH TOÁN, ĐO BÓC KHỐI LƯỢNG HOÀN THÀNH ĐƯA VÀO QUYẾT TOÁN</v>
          </cell>
        </row>
      </sheetData>
      <sheetData sheetId="8045">
        <row r="9">
          <cell r="A9" t="str">
            <v>A</v>
          </cell>
        </row>
      </sheetData>
      <sheetData sheetId="8046">
        <row r="4">
          <cell r="A4" t="str">
            <v>BẢNG TÍNH TOÁN, ĐO BÓC KHỐI LƯỢNG HOÀN THÀNH ĐƯA VÀO QUYẾT TOÁN</v>
          </cell>
        </row>
      </sheetData>
      <sheetData sheetId="8047">
        <row r="9">
          <cell r="A9" t="str">
            <v>A</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9">
          <cell r="A9" t="str">
            <v>A</v>
          </cell>
        </row>
      </sheetData>
      <sheetData sheetId="8052">
        <row r="4">
          <cell r="A4" t="str">
            <v>BẢNG TÍNH TOÁN, ĐO BÓC KHỐI LƯỢNG HOÀN THÀNH ĐƯA VÀO QUYẾT TOÁN</v>
          </cell>
        </row>
      </sheetData>
      <sheetData sheetId="8053">
        <row r="9">
          <cell r="A9" t="str">
            <v>A</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9">
          <cell r="A9" t="str">
            <v>A</v>
          </cell>
        </row>
      </sheetData>
      <sheetData sheetId="8060">
        <row r="9">
          <cell r="A9" t="str">
            <v>A</v>
          </cell>
        </row>
      </sheetData>
      <sheetData sheetId="8061">
        <row r="9">
          <cell r="A9" t="str">
            <v>A</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9">
          <cell r="A9" t="str">
            <v>A</v>
          </cell>
        </row>
      </sheetData>
      <sheetData sheetId="8067">
        <row r="9">
          <cell r="A9" t="str">
            <v>A</v>
          </cell>
        </row>
      </sheetData>
      <sheetData sheetId="8068">
        <row r="4">
          <cell r="A4" t="str">
            <v>BẢNG TÍNH TOÁN, ĐO BÓC KHỐI LƯỢNG HOÀN THÀNH ĐƯA VÀO QUYẾT TOÁN</v>
          </cell>
        </row>
      </sheetData>
      <sheetData sheetId="8069">
        <row r="9">
          <cell r="A9" t="str">
            <v>A</v>
          </cell>
        </row>
      </sheetData>
      <sheetData sheetId="8070">
        <row r="9">
          <cell r="A9" t="str">
            <v>A</v>
          </cell>
        </row>
      </sheetData>
      <sheetData sheetId="8071">
        <row r="9">
          <cell r="A9" t="str">
            <v>A</v>
          </cell>
        </row>
      </sheetData>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9">
          <cell r="A9" t="str">
            <v>A</v>
          </cell>
        </row>
      </sheetData>
      <sheetData sheetId="8104">
        <row r="9">
          <cell r="A9" t="str">
            <v>A</v>
          </cell>
        </row>
      </sheetData>
      <sheetData sheetId="8105">
        <row r="9">
          <cell r="A9" t="str">
            <v>A</v>
          </cell>
        </row>
      </sheetData>
      <sheetData sheetId="8106">
        <row r="4">
          <cell r="A4" t="str">
            <v>BẢNG TÍNH TOÁN, ĐO BÓC KHỐI LƯỢNG HOÀN THÀNH ĐƯA VÀO QUYẾT TOÁN</v>
          </cell>
        </row>
      </sheetData>
      <sheetData sheetId="8107">
        <row r="9">
          <cell r="A9" t="str">
            <v>A</v>
          </cell>
        </row>
      </sheetData>
      <sheetData sheetId="8108">
        <row r="9">
          <cell r="A9" t="str">
            <v>A</v>
          </cell>
        </row>
      </sheetData>
      <sheetData sheetId="8109">
        <row r="9">
          <cell r="A9" t="str">
            <v>A</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9">
          <cell r="A9" t="str">
            <v>A</v>
          </cell>
        </row>
      </sheetData>
      <sheetData sheetId="8113">
        <row r="9">
          <cell r="A9" t="str">
            <v>A</v>
          </cell>
        </row>
      </sheetData>
      <sheetData sheetId="8114">
        <row r="9">
          <cell r="A9" t="str">
            <v>A</v>
          </cell>
        </row>
      </sheetData>
      <sheetData sheetId="8115">
        <row r="9">
          <cell r="A9" t="str">
            <v>A</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9">
          <cell r="A9" t="str">
            <v>A</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row r="9">
          <cell r="A9" t="str">
            <v>A</v>
          </cell>
        </row>
      </sheetData>
      <sheetData sheetId="8137">
        <row r="9">
          <cell r="A9" t="str">
            <v>A</v>
          </cell>
        </row>
      </sheetData>
      <sheetData sheetId="8138"/>
      <sheetData sheetId="8139"/>
      <sheetData sheetId="8140"/>
      <sheetData sheetId="8141"/>
      <sheetData sheetId="8142"/>
      <sheetData sheetId="8143"/>
      <sheetData sheetId="8144"/>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row r="9">
          <cell r="A9" t="str">
            <v>A</v>
          </cell>
        </row>
      </sheetData>
      <sheetData sheetId="8162">
        <row r="4">
          <cell r="A4" t="str">
            <v>BẢNG TÍNH TOÁN, ĐO BÓC KHỐI LƯỢNG HOÀN THÀNH ĐƯA VÀO QUYẾT TOÁN</v>
          </cell>
        </row>
      </sheetData>
      <sheetData sheetId="8163">
        <row r="9">
          <cell r="A9" t="str">
            <v>A</v>
          </cell>
        </row>
      </sheetData>
      <sheetData sheetId="8164">
        <row r="9">
          <cell r="A9" t="str">
            <v>A</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9">
          <cell r="A9" t="str">
            <v>A</v>
          </cell>
        </row>
      </sheetData>
      <sheetData sheetId="8170">
        <row r="4">
          <cell r="A4" t="str">
            <v>BẢNG TÍNH TOÁN, ĐO BÓC KHỐI LƯỢNG HOÀN THÀNH ĐƯA VÀO QUYẾT TOÁN</v>
          </cell>
        </row>
      </sheetData>
      <sheetData sheetId="8171">
        <row r="9">
          <cell r="A9" t="str">
            <v>A</v>
          </cell>
        </row>
      </sheetData>
      <sheetData sheetId="8172">
        <row r="9">
          <cell r="A9" t="str">
            <v>A</v>
          </cell>
        </row>
      </sheetData>
      <sheetData sheetId="8173">
        <row r="9">
          <cell r="A9" t="str">
            <v>A</v>
          </cell>
        </row>
      </sheetData>
      <sheetData sheetId="8174">
        <row r="9">
          <cell r="A9" t="str">
            <v>A</v>
          </cell>
        </row>
      </sheetData>
      <sheetData sheetId="8175">
        <row r="9">
          <cell r="A9" t="str">
            <v>A</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9">
          <cell r="A9" t="str">
            <v>A</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9">
          <cell r="A9" t="str">
            <v>A</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9">
          <cell r="A9" t="str">
            <v>A</v>
          </cell>
        </row>
      </sheetData>
      <sheetData sheetId="8214">
        <row r="9">
          <cell r="A9" t="str">
            <v>A</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9">
          <cell r="A9" t="str">
            <v>A</v>
          </cell>
        </row>
      </sheetData>
      <sheetData sheetId="8224">
        <row r="9">
          <cell r="A9" t="str">
            <v>A</v>
          </cell>
        </row>
      </sheetData>
      <sheetData sheetId="8225">
        <row r="9">
          <cell r="A9" t="str">
            <v>A</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9">
          <cell r="A9" t="str">
            <v>A</v>
          </cell>
        </row>
      </sheetData>
      <sheetData sheetId="8231">
        <row r="9">
          <cell r="A9" t="str">
            <v>A</v>
          </cell>
        </row>
      </sheetData>
      <sheetData sheetId="8232">
        <row r="9">
          <cell r="A9" t="str">
            <v>A</v>
          </cell>
        </row>
      </sheetData>
      <sheetData sheetId="8233">
        <row r="9">
          <cell r="A9" t="str">
            <v>A</v>
          </cell>
        </row>
      </sheetData>
      <sheetData sheetId="8234">
        <row r="9">
          <cell r="A9" t="str">
            <v>A</v>
          </cell>
        </row>
      </sheetData>
      <sheetData sheetId="8235">
        <row r="9">
          <cell r="A9" t="str">
            <v>A</v>
          </cell>
        </row>
      </sheetData>
      <sheetData sheetId="8236">
        <row r="9">
          <cell r="A9" t="str">
            <v>A</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9">
          <cell r="A9" t="str">
            <v>A</v>
          </cell>
        </row>
      </sheetData>
      <sheetData sheetId="8240">
        <row r="9">
          <cell r="A9" t="str">
            <v>A</v>
          </cell>
        </row>
      </sheetData>
      <sheetData sheetId="8241">
        <row r="9">
          <cell r="A9" t="str">
            <v>A</v>
          </cell>
        </row>
      </sheetData>
      <sheetData sheetId="8242">
        <row r="9">
          <cell r="A9" t="str">
            <v>A</v>
          </cell>
        </row>
      </sheetData>
      <sheetData sheetId="8243">
        <row r="9">
          <cell r="A9" t="str">
            <v>A</v>
          </cell>
        </row>
      </sheetData>
      <sheetData sheetId="8244">
        <row r="9">
          <cell r="A9" t="str">
            <v>A</v>
          </cell>
        </row>
      </sheetData>
      <sheetData sheetId="8245">
        <row r="9">
          <cell r="A9" t="str">
            <v>A</v>
          </cell>
        </row>
      </sheetData>
      <sheetData sheetId="8246">
        <row r="9">
          <cell r="A9" t="str">
            <v>A</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9">
          <cell r="A9" t="str">
            <v>A</v>
          </cell>
        </row>
      </sheetData>
      <sheetData sheetId="8252">
        <row r="9">
          <cell r="A9" t="str">
            <v>A</v>
          </cell>
        </row>
      </sheetData>
      <sheetData sheetId="8253">
        <row r="9">
          <cell r="A9" t="str">
            <v>A</v>
          </cell>
        </row>
      </sheetData>
      <sheetData sheetId="8254">
        <row r="9">
          <cell r="A9" t="str">
            <v>A</v>
          </cell>
        </row>
      </sheetData>
      <sheetData sheetId="8255">
        <row r="9">
          <cell r="A9" t="str">
            <v>A</v>
          </cell>
        </row>
      </sheetData>
      <sheetData sheetId="8256">
        <row r="9">
          <cell r="A9" t="str">
            <v>A</v>
          </cell>
        </row>
      </sheetData>
      <sheetData sheetId="8257">
        <row r="4">
          <cell r="A4" t="str">
            <v>BẢNG TÍNH TOÁN, ĐO BÓC KHỐI LƯỢNG HOÀN THÀNH ĐƯA VÀO QUYẾT TOÁN</v>
          </cell>
        </row>
      </sheetData>
      <sheetData sheetId="8258">
        <row r="9">
          <cell r="A9" t="str">
            <v>A</v>
          </cell>
        </row>
      </sheetData>
      <sheetData sheetId="8259">
        <row r="9">
          <cell r="A9" t="str">
            <v>A</v>
          </cell>
        </row>
      </sheetData>
      <sheetData sheetId="8260">
        <row r="9">
          <cell r="A9" t="str">
            <v>A</v>
          </cell>
        </row>
      </sheetData>
      <sheetData sheetId="8261">
        <row r="9">
          <cell r="A9" t="str">
            <v>A</v>
          </cell>
        </row>
      </sheetData>
      <sheetData sheetId="8262">
        <row r="9">
          <cell r="A9" t="str">
            <v>A</v>
          </cell>
        </row>
      </sheetData>
      <sheetData sheetId="8263">
        <row r="9">
          <cell r="A9" t="str">
            <v>A</v>
          </cell>
        </row>
      </sheetData>
      <sheetData sheetId="8264">
        <row r="9">
          <cell r="A9" t="str">
            <v>A</v>
          </cell>
        </row>
      </sheetData>
      <sheetData sheetId="8265">
        <row r="9">
          <cell r="A9" t="str">
            <v>A</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9">
          <cell r="A9" t="str">
            <v>A</v>
          </cell>
        </row>
      </sheetData>
      <sheetData sheetId="8269">
        <row r="4">
          <cell r="A4" t="str">
            <v>BẢNG TÍNH TOÁN, ĐO BÓC KHỐI LƯỢNG HOÀN THÀNH ĐƯA VÀO QUYẾT TOÁN</v>
          </cell>
        </row>
      </sheetData>
      <sheetData sheetId="8270">
        <row r="9">
          <cell r="A9" t="str">
            <v>A</v>
          </cell>
        </row>
      </sheetData>
      <sheetData sheetId="8271">
        <row r="9">
          <cell r="A9" t="str">
            <v>A</v>
          </cell>
        </row>
      </sheetData>
      <sheetData sheetId="8272">
        <row r="9">
          <cell r="A9" t="str">
            <v>A</v>
          </cell>
        </row>
      </sheetData>
      <sheetData sheetId="8273">
        <row r="9">
          <cell r="A9" t="str">
            <v>A</v>
          </cell>
        </row>
      </sheetData>
      <sheetData sheetId="8274">
        <row r="9">
          <cell r="A9" t="str">
            <v>A</v>
          </cell>
        </row>
      </sheetData>
      <sheetData sheetId="8275">
        <row r="9">
          <cell r="A9" t="str">
            <v>A</v>
          </cell>
        </row>
      </sheetData>
      <sheetData sheetId="8276">
        <row r="9">
          <cell r="A9" t="str">
            <v>A</v>
          </cell>
        </row>
      </sheetData>
      <sheetData sheetId="8277">
        <row r="9">
          <cell r="A9" t="str">
            <v>A</v>
          </cell>
        </row>
      </sheetData>
      <sheetData sheetId="8278">
        <row r="9">
          <cell r="A9" t="str">
            <v>A</v>
          </cell>
        </row>
      </sheetData>
      <sheetData sheetId="8279">
        <row r="9">
          <cell r="A9" t="str">
            <v>A</v>
          </cell>
        </row>
      </sheetData>
      <sheetData sheetId="8280">
        <row r="9">
          <cell r="A9" t="str">
            <v>A</v>
          </cell>
        </row>
      </sheetData>
      <sheetData sheetId="8281">
        <row r="9">
          <cell r="A9" t="str">
            <v>A</v>
          </cell>
        </row>
      </sheetData>
      <sheetData sheetId="8282">
        <row r="9">
          <cell r="A9" t="str">
            <v>A</v>
          </cell>
        </row>
      </sheetData>
      <sheetData sheetId="8283">
        <row r="9">
          <cell r="A9" t="str">
            <v>A</v>
          </cell>
        </row>
      </sheetData>
      <sheetData sheetId="8284">
        <row r="9">
          <cell r="A9" t="str">
            <v>A</v>
          </cell>
        </row>
      </sheetData>
      <sheetData sheetId="8285">
        <row r="9">
          <cell r="A9" t="str">
            <v>A</v>
          </cell>
        </row>
      </sheetData>
      <sheetData sheetId="8286">
        <row r="9">
          <cell r="A9" t="str">
            <v>A</v>
          </cell>
        </row>
      </sheetData>
      <sheetData sheetId="8287">
        <row r="9">
          <cell r="A9" t="str">
            <v>A</v>
          </cell>
        </row>
      </sheetData>
      <sheetData sheetId="8288">
        <row r="9">
          <cell r="A9" t="str">
            <v>A</v>
          </cell>
        </row>
      </sheetData>
      <sheetData sheetId="8289">
        <row r="9">
          <cell r="A9" t="str">
            <v>A</v>
          </cell>
        </row>
      </sheetData>
      <sheetData sheetId="8290">
        <row r="9">
          <cell r="A9" t="str">
            <v>A</v>
          </cell>
        </row>
      </sheetData>
      <sheetData sheetId="8291">
        <row r="9">
          <cell r="A9" t="str">
            <v>A</v>
          </cell>
        </row>
      </sheetData>
      <sheetData sheetId="8292">
        <row r="9">
          <cell r="A9" t="str">
            <v>A</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9">
          <cell r="A9" t="str">
            <v>A</v>
          </cell>
        </row>
      </sheetData>
      <sheetData sheetId="8297">
        <row r="9">
          <cell r="A9" t="str">
            <v>A</v>
          </cell>
        </row>
      </sheetData>
      <sheetData sheetId="8298">
        <row r="9">
          <cell r="A9" t="str">
            <v>A</v>
          </cell>
        </row>
      </sheetData>
      <sheetData sheetId="8299">
        <row r="9">
          <cell r="A9" t="str">
            <v>A</v>
          </cell>
        </row>
      </sheetData>
      <sheetData sheetId="8300">
        <row r="9">
          <cell r="A9" t="str">
            <v>A</v>
          </cell>
        </row>
      </sheetData>
      <sheetData sheetId="8301">
        <row r="9">
          <cell r="A9" t="str">
            <v>A</v>
          </cell>
        </row>
      </sheetData>
      <sheetData sheetId="8302">
        <row r="9">
          <cell r="A9" t="str">
            <v>A</v>
          </cell>
        </row>
      </sheetData>
      <sheetData sheetId="8303">
        <row r="9">
          <cell r="A9" t="str">
            <v>A</v>
          </cell>
        </row>
      </sheetData>
      <sheetData sheetId="8304">
        <row r="9">
          <cell r="A9" t="str">
            <v>A</v>
          </cell>
        </row>
      </sheetData>
      <sheetData sheetId="8305">
        <row r="9">
          <cell r="A9" t="str">
            <v>A</v>
          </cell>
        </row>
      </sheetData>
      <sheetData sheetId="8306">
        <row r="9">
          <cell r="A9" t="str">
            <v>A</v>
          </cell>
        </row>
      </sheetData>
      <sheetData sheetId="8307">
        <row r="9">
          <cell r="A9" t="str">
            <v>A</v>
          </cell>
        </row>
      </sheetData>
      <sheetData sheetId="8308">
        <row r="9">
          <cell r="A9" t="str">
            <v>A</v>
          </cell>
        </row>
      </sheetData>
      <sheetData sheetId="8309">
        <row r="9">
          <cell r="A9" t="str">
            <v>A</v>
          </cell>
        </row>
      </sheetData>
      <sheetData sheetId="8310">
        <row r="9">
          <cell r="A9" t="str">
            <v>A</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9">
          <cell r="A9" t="str">
            <v>A</v>
          </cell>
        </row>
      </sheetData>
      <sheetData sheetId="8315">
        <row r="9">
          <cell r="A9" t="str">
            <v>A</v>
          </cell>
        </row>
      </sheetData>
      <sheetData sheetId="8316">
        <row r="9">
          <cell r="A9" t="str">
            <v>A</v>
          </cell>
        </row>
      </sheetData>
      <sheetData sheetId="8317">
        <row r="9">
          <cell r="A9" t="str">
            <v>A</v>
          </cell>
        </row>
      </sheetData>
      <sheetData sheetId="8318">
        <row r="9">
          <cell r="A9" t="str">
            <v>A</v>
          </cell>
        </row>
      </sheetData>
      <sheetData sheetId="8319">
        <row r="9">
          <cell r="A9" t="str">
            <v>A</v>
          </cell>
        </row>
      </sheetData>
      <sheetData sheetId="8320">
        <row r="9">
          <cell r="A9" t="str">
            <v>A</v>
          </cell>
        </row>
      </sheetData>
      <sheetData sheetId="8321">
        <row r="9">
          <cell r="A9" t="str">
            <v>A</v>
          </cell>
        </row>
      </sheetData>
      <sheetData sheetId="8322">
        <row r="9">
          <cell r="A9" t="str">
            <v>A</v>
          </cell>
        </row>
      </sheetData>
      <sheetData sheetId="8323">
        <row r="9">
          <cell r="A9" t="str">
            <v>A</v>
          </cell>
        </row>
      </sheetData>
      <sheetData sheetId="8324">
        <row r="9">
          <cell r="A9" t="str">
            <v>A</v>
          </cell>
        </row>
      </sheetData>
      <sheetData sheetId="8325">
        <row r="9">
          <cell r="A9" t="str">
            <v>A</v>
          </cell>
        </row>
      </sheetData>
      <sheetData sheetId="8326">
        <row r="9">
          <cell r="A9" t="str">
            <v>A</v>
          </cell>
        </row>
      </sheetData>
      <sheetData sheetId="8327">
        <row r="9">
          <cell r="A9" t="str">
            <v>A</v>
          </cell>
        </row>
      </sheetData>
      <sheetData sheetId="8328">
        <row r="9">
          <cell r="A9" t="str">
            <v>A</v>
          </cell>
        </row>
      </sheetData>
      <sheetData sheetId="8329">
        <row r="9">
          <cell r="A9" t="str">
            <v>A</v>
          </cell>
        </row>
      </sheetData>
      <sheetData sheetId="8330">
        <row r="9">
          <cell r="A9" t="str">
            <v>A</v>
          </cell>
        </row>
      </sheetData>
      <sheetData sheetId="8331">
        <row r="9">
          <cell r="A9" t="str">
            <v>A</v>
          </cell>
        </row>
      </sheetData>
      <sheetData sheetId="8332">
        <row r="9">
          <cell r="A9" t="str">
            <v>A</v>
          </cell>
        </row>
      </sheetData>
      <sheetData sheetId="8333">
        <row r="9">
          <cell r="A9" t="str">
            <v>A</v>
          </cell>
        </row>
      </sheetData>
      <sheetData sheetId="8334">
        <row r="9">
          <cell r="A9" t="str">
            <v>A</v>
          </cell>
        </row>
      </sheetData>
      <sheetData sheetId="8335">
        <row r="9">
          <cell r="A9" t="str">
            <v>A</v>
          </cell>
        </row>
      </sheetData>
      <sheetData sheetId="8336">
        <row r="9">
          <cell r="A9" t="str">
            <v>A</v>
          </cell>
        </row>
      </sheetData>
      <sheetData sheetId="8337">
        <row r="9">
          <cell r="A9" t="str">
            <v>A</v>
          </cell>
        </row>
      </sheetData>
      <sheetData sheetId="8338">
        <row r="9">
          <cell r="A9" t="str">
            <v>A</v>
          </cell>
        </row>
      </sheetData>
      <sheetData sheetId="8339">
        <row r="9">
          <cell r="A9" t="str">
            <v>A</v>
          </cell>
        </row>
      </sheetData>
      <sheetData sheetId="8340">
        <row r="9">
          <cell r="A9" t="str">
            <v>A</v>
          </cell>
        </row>
      </sheetData>
      <sheetData sheetId="8341">
        <row r="9">
          <cell r="A9" t="str">
            <v>A</v>
          </cell>
        </row>
      </sheetData>
      <sheetData sheetId="8342">
        <row r="9">
          <cell r="A9" t="str">
            <v>A</v>
          </cell>
        </row>
      </sheetData>
      <sheetData sheetId="8343">
        <row r="9">
          <cell r="A9" t="str">
            <v>A</v>
          </cell>
        </row>
      </sheetData>
      <sheetData sheetId="8344">
        <row r="9">
          <cell r="A9" t="str">
            <v>A</v>
          </cell>
        </row>
      </sheetData>
      <sheetData sheetId="8345">
        <row r="9">
          <cell r="A9" t="str">
            <v>A</v>
          </cell>
        </row>
      </sheetData>
      <sheetData sheetId="8346">
        <row r="9">
          <cell r="A9" t="str">
            <v>A</v>
          </cell>
        </row>
      </sheetData>
      <sheetData sheetId="8347">
        <row r="9">
          <cell r="A9" t="str">
            <v>A</v>
          </cell>
        </row>
      </sheetData>
      <sheetData sheetId="8348">
        <row r="9">
          <cell r="A9" t="str">
            <v>A</v>
          </cell>
        </row>
      </sheetData>
      <sheetData sheetId="8349">
        <row r="9">
          <cell r="A9" t="str">
            <v>A</v>
          </cell>
        </row>
      </sheetData>
      <sheetData sheetId="8350">
        <row r="9">
          <cell r="A9" t="str">
            <v>A</v>
          </cell>
        </row>
      </sheetData>
      <sheetData sheetId="8351">
        <row r="9">
          <cell r="A9" t="str">
            <v>A</v>
          </cell>
        </row>
      </sheetData>
      <sheetData sheetId="8352">
        <row r="9">
          <cell r="A9" t="str">
            <v>A</v>
          </cell>
        </row>
      </sheetData>
      <sheetData sheetId="8353">
        <row r="9">
          <cell r="A9" t="str">
            <v>A</v>
          </cell>
        </row>
      </sheetData>
      <sheetData sheetId="8354">
        <row r="9">
          <cell r="A9" t="str">
            <v>A</v>
          </cell>
        </row>
      </sheetData>
      <sheetData sheetId="8355">
        <row r="9">
          <cell r="A9" t="str">
            <v>A</v>
          </cell>
        </row>
      </sheetData>
      <sheetData sheetId="8356">
        <row r="9">
          <cell r="A9" t="str">
            <v>A</v>
          </cell>
        </row>
      </sheetData>
      <sheetData sheetId="8357">
        <row r="9">
          <cell r="A9" t="str">
            <v>A</v>
          </cell>
        </row>
      </sheetData>
      <sheetData sheetId="8358">
        <row r="9">
          <cell r="A9" t="str">
            <v>A</v>
          </cell>
        </row>
      </sheetData>
      <sheetData sheetId="8359">
        <row r="9">
          <cell r="A9" t="str">
            <v>A</v>
          </cell>
        </row>
      </sheetData>
      <sheetData sheetId="8360">
        <row r="9">
          <cell r="A9" t="str">
            <v>A</v>
          </cell>
        </row>
      </sheetData>
      <sheetData sheetId="8361">
        <row r="9">
          <cell r="A9" t="str">
            <v>A</v>
          </cell>
        </row>
      </sheetData>
      <sheetData sheetId="8362">
        <row r="9">
          <cell r="A9" t="str">
            <v>A</v>
          </cell>
        </row>
      </sheetData>
      <sheetData sheetId="8363">
        <row r="9">
          <cell r="A9" t="str">
            <v>A</v>
          </cell>
        </row>
      </sheetData>
      <sheetData sheetId="8364">
        <row r="9">
          <cell r="A9" t="str">
            <v>A</v>
          </cell>
        </row>
      </sheetData>
      <sheetData sheetId="8365">
        <row r="9">
          <cell r="A9" t="str">
            <v>A</v>
          </cell>
        </row>
      </sheetData>
      <sheetData sheetId="8366">
        <row r="9">
          <cell r="A9" t="str">
            <v>A</v>
          </cell>
        </row>
      </sheetData>
      <sheetData sheetId="8367">
        <row r="9">
          <cell r="A9" t="str">
            <v>A</v>
          </cell>
        </row>
      </sheetData>
      <sheetData sheetId="8368">
        <row r="9">
          <cell r="A9" t="str">
            <v>A</v>
          </cell>
        </row>
      </sheetData>
      <sheetData sheetId="8369">
        <row r="9">
          <cell r="A9" t="str">
            <v>A</v>
          </cell>
        </row>
      </sheetData>
      <sheetData sheetId="8370">
        <row r="9">
          <cell r="A9" t="str">
            <v>A</v>
          </cell>
        </row>
      </sheetData>
      <sheetData sheetId="8371">
        <row r="9">
          <cell r="A9" t="str">
            <v>A</v>
          </cell>
        </row>
      </sheetData>
      <sheetData sheetId="8372">
        <row r="9">
          <cell r="A9" t="str">
            <v>A</v>
          </cell>
        </row>
      </sheetData>
      <sheetData sheetId="8373">
        <row r="9">
          <cell r="A9" t="str">
            <v>A</v>
          </cell>
        </row>
      </sheetData>
      <sheetData sheetId="8374">
        <row r="9">
          <cell r="A9" t="str">
            <v>A</v>
          </cell>
        </row>
      </sheetData>
      <sheetData sheetId="8375">
        <row r="9">
          <cell r="A9" t="str">
            <v>A</v>
          </cell>
        </row>
      </sheetData>
      <sheetData sheetId="8376">
        <row r="9">
          <cell r="A9" t="str">
            <v>A</v>
          </cell>
        </row>
      </sheetData>
      <sheetData sheetId="8377">
        <row r="9">
          <cell r="A9" t="str">
            <v>A</v>
          </cell>
        </row>
      </sheetData>
      <sheetData sheetId="8378">
        <row r="9">
          <cell r="A9" t="str">
            <v>A</v>
          </cell>
        </row>
      </sheetData>
      <sheetData sheetId="8379">
        <row r="9">
          <cell r="A9" t="str">
            <v>A</v>
          </cell>
        </row>
      </sheetData>
      <sheetData sheetId="8380">
        <row r="9">
          <cell r="A9" t="str">
            <v>A</v>
          </cell>
        </row>
      </sheetData>
      <sheetData sheetId="8381">
        <row r="9">
          <cell r="A9" t="str">
            <v>A</v>
          </cell>
        </row>
      </sheetData>
      <sheetData sheetId="8382">
        <row r="9">
          <cell r="A9" t="str">
            <v>A</v>
          </cell>
        </row>
      </sheetData>
      <sheetData sheetId="8383">
        <row r="9">
          <cell r="A9" t="str">
            <v>A</v>
          </cell>
        </row>
      </sheetData>
      <sheetData sheetId="8384">
        <row r="9">
          <cell r="A9" t="str">
            <v>A</v>
          </cell>
        </row>
      </sheetData>
      <sheetData sheetId="8385">
        <row r="9">
          <cell r="A9" t="str">
            <v>A</v>
          </cell>
        </row>
      </sheetData>
      <sheetData sheetId="8386">
        <row r="9">
          <cell r="A9" t="str">
            <v>A</v>
          </cell>
        </row>
      </sheetData>
      <sheetData sheetId="8387">
        <row r="9">
          <cell r="A9" t="str">
            <v>A</v>
          </cell>
        </row>
      </sheetData>
      <sheetData sheetId="8388">
        <row r="9">
          <cell r="A9" t="str">
            <v>A</v>
          </cell>
        </row>
      </sheetData>
      <sheetData sheetId="8389">
        <row r="9">
          <cell r="A9" t="str">
            <v>A</v>
          </cell>
        </row>
      </sheetData>
      <sheetData sheetId="8390">
        <row r="9">
          <cell r="A9" t="str">
            <v>A</v>
          </cell>
        </row>
      </sheetData>
      <sheetData sheetId="8391">
        <row r="9">
          <cell r="A9" t="str">
            <v>A</v>
          </cell>
        </row>
      </sheetData>
      <sheetData sheetId="8392">
        <row r="9">
          <cell r="A9" t="str">
            <v>A</v>
          </cell>
        </row>
      </sheetData>
      <sheetData sheetId="8393">
        <row r="9">
          <cell r="A9" t="str">
            <v>A</v>
          </cell>
        </row>
      </sheetData>
      <sheetData sheetId="8394">
        <row r="9">
          <cell r="A9" t="str">
            <v>A</v>
          </cell>
        </row>
      </sheetData>
      <sheetData sheetId="8395">
        <row r="9">
          <cell r="A9" t="str">
            <v>A</v>
          </cell>
        </row>
      </sheetData>
      <sheetData sheetId="8396">
        <row r="9">
          <cell r="A9" t="str">
            <v>A</v>
          </cell>
        </row>
      </sheetData>
      <sheetData sheetId="8397">
        <row r="9">
          <cell r="A9" t="str">
            <v>A</v>
          </cell>
        </row>
      </sheetData>
      <sheetData sheetId="8398">
        <row r="9">
          <cell r="A9" t="str">
            <v>A</v>
          </cell>
        </row>
      </sheetData>
      <sheetData sheetId="8399">
        <row r="9">
          <cell r="A9" t="str">
            <v>A</v>
          </cell>
        </row>
      </sheetData>
      <sheetData sheetId="8400">
        <row r="9">
          <cell r="A9" t="str">
            <v>A</v>
          </cell>
        </row>
      </sheetData>
      <sheetData sheetId="8401">
        <row r="9">
          <cell r="A9" t="str">
            <v>A</v>
          </cell>
        </row>
      </sheetData>
      <sheetData sheetId="8402">
        <row r="9">
          <cell r="A9" t="str">
            <v>A</v>
          </cell>
        </row>
      </sheetData>
      <sheetData sheetId="8403">
        <row r="9">
          <cell r="A9" t="str">
            <v>A</v>
          </cell>
        </row>
      </sheetData>
      <sheetData sheetId="8404">
        <row r="9">
          <cell r="A9" t="str">
            <v>A</v>
          </cell>
        </row>
      </sheetData>
      <sheetData sheetId="8405">
        <row r="9">
          <cell r="A9" t="str">
            <v>A</v>
          </cell>
        </row>
      </sheetData>
      <sheetData sheetId="8406">
        <row r="9">
          <cell r="A9" t="str">
            <v>A</v>
          </cell>
        </row>
      </sheetData>
      <sheetData sheetId="8407">
        <row r="9">
          <cell r="A9" t="str">
            <v>A</v>
          </cell>
        </row>
      </sheetData>
      <sheetData sheetId="8408">
        <row r="9">
          <cell r="A9" t="str">
            <v>A</v>
          </cell>
        </row>
      </sheetData>
      <sheetData sheetId="8409">
        <row r="9">
          <cell r="A9" t="str">
            <v>A</v>
          </cell>
        </row>
      </sheetData>
      <sheetData sheetId="8410">
        <row r="9">
          <cell r="A9" t="str">
            <v>A</v>
          </cell>
        </row>
      </sheetData>
      <sheetData sheetId="8411">
        <row r="9">
          <cell r="A9" t="str">
            <v>A</v>
          </cell>
        </row>
      </sheetData>
      <sheetData sheetId="8412">
        <row r="9">
          <cell r="A9" t="str">
            <v>A</v>
          </cell>
        </row>
      </sheetData>
      <sheetData sheetId="8413">
        <row r="9">
          <cell r="A9" t="str">
            <v>A</v>
          </cell>
        </row>
      </sheetData>
      <sheetData sheetId="8414">
        <row r="9">
          <cell r="A9" t="str">
            <v>A</v>
          </cell>
        </row>
      </sheetData>
      <sheetData sheetId="8415">
        <row r="9">
          <cell r="A9" t="str">
            <v>A</v>
          </cell>
        </row>
      </sheetData>
      <sheetData sheetId="8416">
        <row r="9">
          <cell r="A9" t="str">
            <v>A</v>
          </cell>
        </row>
      </sheetData>
      <sheetData sheetId="8417">
        <row r="9">
          <cell r="A9" t="str">
            <v>A</v>
          </cell>
        </row>
      </sheetData>
      <sheetData sheetId="8418">
        <row r="9">
          <cell r="A9" t="str">
            <v>A</v>
          </cell>
        </row>
      </sheetData>
      <sheetData sheetId="8419">
        <row r="9">
          <cell r="A9" t="str">
            <v>A</v>
          </cell>
        </row>
      </sheetData>
      <sheetData sheetId="8420">
        <row r="9">
          <cell r="A9" t="str">
            <v>A</v>
          </cell>
        </row>
      </sheetData>
      <sheetData sheetId="8421">
        <row r="9">
          <cell r="A9" t="str">
            <v>A</v>
          </cell>
        </row>
      </sheetData>
      <sheetData sheetId="8422">
        <row r="9">
          <cell r="A9" t="str">
            <v>A</v>
          </cell>
        </row>
      </sheetData>
      <sheetData sheetId="8423">
        <row r="9">
          <cell r="A9" t="str">
            <v>A</v>
          </cell>
        </row>
      </sheetData>
      <sheetData sheetId="8424">
        <row r="9">
          <cell r="A9" t="str">
            <v>A</v>
          </cell>
        </row>
      </sheetData>
      <sheetData sheetId="8425">
        <row r="9">
          <cell r="A9" t="str">
            <v>A</v>
          </cell>
        </row>
      </sheetData>
      <sheetData sheetId="8426">
        <row r="9">
          <cell r="A9" t="str">
            <v>A</v>
          </cell>
        </row>
      </sheetData>
      <sheetData sheetId="8427">
        <row r="9">
          <cell r="A9" t="str">
            <v>A</v>
          </cell>
        </row>
      </sheetData>
      <sheetData sheetId="8428">
        <row r="9">
          <cell r="A9" t="str">
            <v>A</v>
          </cell>
        </row>
      </sheetData>
      <sheetData sheetId="8429">
        <row r="9">
          <cell r="A9" t="str">
            <v>A</v>
          </cell>
        </row>
      </sheetData>
      <sheetData sheetId="8430">
        <row r="9">
          <cell r="A9" t="str">
            <v>A</v>
          </cell>
        </row>
      </sheetData>
      <sheetData sheetId="8431">
        <row r="9">
          <cell r="A9" t="str">
            <v>A</v>
          </cell>
        </row>
      </sheetData>
      <sheetData sheetId="8432">
        <row r="9">
          <cell r="A9" t="str">
            <v>A</v>
          </cell>
        </row>
      </sheetData>
      <sheetData sheetId="8433">
        <row r="9">
          <cell r="A9" t="str">
            <v>A</v>
          </cell>
        </row>
      </sheetData>
      <sheetData sheetId="8434"/>
      <sheetData sheetId="8435"/>
      <sheetData sheetId="8436">
        <row r="9">
          <cell r="A9" t="str">
            <v>A</v>
          </cell>
        </row>
      </sheetData>
      <sheetData sheetId="8437">
        <row r="9">
          <cell r="A9" t="str">
            <v>A</v>
          </cell>
        </row>
      </sheetData>
      <sheetData sheetId="8438">
        <row r="9">
          <cell r="A9" t="str">
            <v>A</v>
          </cell>
        </row>
      </sheetData>
      <sheetData sheetId="8439">
        <row r="9">
          <cell r="A9" t="str">
            <v>A</v>
          </cell>
        </row>
      </sheetData>
      <sheetData sheetId="8440">
        <row r="9">
          <cell r="A9" t="str">
            <v>A</v>
          </cell>
        </row>
      </sheetData>
      <sheetData sheetId="8441">
        <row r="9">
          <cell r="A9" t="str">
            <v>A</v>
          </cell>
        </row>
      </sheetData>
      <sheetData sheetId="8442"/>
      <sheetData sheetId="8443"/>
      <sheetData sheetId="8444"/>
      <sheetData sheetId="8445"/>
      <sheetData sheetId="8446">
        <row r="9">
          <cell r="A9" t="str">
            <v>A</v>
          </cell>
        </row>
      </sheetData>
      <sheetData sheetId="8447">
        <row r="9">
          <cell r="A9" t="str">
            <v>A</v>
          </cell>
        </row>
      </sheetData>
      <sheetData sheetId="8448">
        <row r="9">
          <cell r="A9" t="str">
            <v>A</v>
          </cell>
        </row>
      </sheetData>
      <sheetData sheetId="8449">
        <row r="9">
          <cell r="A9" t="str">
            <v>A</v>
          </cell>
        </row>
      </sheetData>
      <sheetData sheetId="8450">
        <row r="9">
          <cell r="A9" t="str">
            <v>A</v>
          </cell>
        </row>
      </sheetData>
      <sheetData sheetId="8451">
        <row r="9">
          <cell r="A9" t="str">
            <v>A</v>
          </cell>
        </row>
      </sheetData>
      <sheetData sheetId="8452">
        <row r="9">
          <cell r="A9" t="str">
            <v>A</v>
          </cell>
        </row>
      </sheetData>
      <sheetData sheetId="8453">
        <row r="9">
          <cell r="A9" t="str">
            <v>A</v>
          </cell>
        </row>
      </sheetData>
      <sheetData sheetId="8454">
        <row r="9">
          <cell r="A9" t="str">
            <v>A</v>
          </cell>
        </row>
      </sheetData>
      <sheetData sheetId="8455"/>
      <sheetData sheetId="8456"/>
      <sheetData sheetId="8457"/>
      <sheetData sheetId="8458">
        <row r="9">
          <cell r="A9" t="str">
            <v>A</v>
          </cell>
        </row>
      </sheetData>
      <sheetData sheetId="8459">
        <row r="9">
          <cell r="A9" t="str">
            <v>A</v>
          </cell>
        </row>
      </sheetData>
      <sheetData sheetId="8460">
        <row r="9">
          <cell r="A9" t="str">
            <v>A</v>
          </cell>
        </row>
      </sheetData>
      <sheetData sheetId="8461">
        <row r="9">
          <cell r="A9" t="str">
            <v>A</v>
          </cell>
        </row>
      </sheetData>
      <sheetData sheetId="8462"/>
      <sheetData sheetId="8463"/>
      <sheetData sheetId="8464"/>
      <sheetData sheetId="8465"/>
      <sheetData sheetId="8466"/>
      <sheetData sheetId="8467"/>
      <sheetData sheetId="8468">
        <row r="9">
          <cell r="A9" t="str">
            <v>A</v>
          </cell>
        </row>
      </sheetData>
      <sheetData sheetId="8469">
        <row r="9">
          <cell r="A9" t="str">
            <v>A</v>
          </cell>
        </row>
      </sheetData>
      <sheetData sheetId="8470">
        <row r="9">
          <cell r="A9" t="str">
            <v>A</v>
          </cell>
        </row>
      </sheetData>
      <sheetData sheetId="8471"/>
      <sheetData sheetId="8472"/>
      <sheetData sheetId="8473"/>
      <sheetData sheetId="8474"/>
      <sheetData sheetId="8475"/>
      <sheetData sheetId="8476"/>
      <sheetData sheetId="8477"/>
      <sheetData sheetId="8478"/>
      <sheetData sheetId="8479">
        <row r="9">
          <cell r="A9" t="str">
            <v>A</v>
          </cell>
        </row>
      </sheetData>
      <sheetData sheetId="8480">
        <row r="9">
          <cell r="A9" t="str">
            <v>A</v>
          </cell>
        </row>
      </sheetData>
      <sheetData sheetId="8481">
        <row r="9">
          <cell r="A9" t="str">
            <v>A</v>
          </cell>
        </row>
      </sheetData>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sheetData sheetId="8868">
        <row r="4">
          <cell r="A4" t="str">
            <v>BẢNG TÍNH TOÁN, ĐO BÓC KHỐI LƯỢNG HOÀN THÀNH ĐƯA VÀO QUYẾT TOÁN</v>
          </cell>
        </row>
      </sheetData>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ow r="9">
          <cell r="A9" t="str">
            <v>A</v>
          </cell>
        </row>
      </sheetData>
      <sheetData sheetId="8970">
        <row r="9">
          <cell r="A9" t="str">
            <v>A</v>
          </cell>
        </row>
      </sheetData>
      <sheetData sheetId="8971">
        <row r="9">
          <cell r="A9" t="str">
            <v>A</v>
          </cell>
        </row>
      </sheetData>
      <sheetData sheetId="8972">
        <row r="9">
          <cell r="A9" t="str">
            <v>A</v>
          </cell>
        </row>
      </sheetData>
      <sheetData sheetId="8973"/>
      <sheetData sheetId="8974" refreshError="1"/>
      <sheetData sheetId="8975" refreshError="1"/>
      <sheetData sheetId="8976" refreshError="1"/>
      <sheetData sheetId="8977"/>
      <sheetData sheetId="8978"/>
      <sheetData sheetId="8979" refreshError="1"/>
      <sheetData sheetId="8980" refreshError="1"/>
      <sheetData sheetId="8981" refreshError="1"/>
      <sheetData sheetId="8982"/>
      <sheetData sheetId="8983" refreshError="1"/>
      <sheetData sheetId="8984" refreshError="1"/>
      <sheetData sheetId="8985" refreshError="1"/>
      <sheetData sheetId="8986" refreshError="1"/>
      <sheetData sheetId="8987" refreshError="1"/>
      <sheetData sheetId="8988">
        <row r="9">
          <cell r="A9" t="str">
            <v>A</v>
          </cell>
        </row>
      </sheetData>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sheetData sheetId="9042"/>
      <sheetData sheetId="9043"/>
      <sheetData sheetId="9044"/>
      <sheetData sheetId="9045"/>
      <sheetData sheetId="9046"/>
      <sheetData sheetId="9047">
        <row r="9">
          <cell r="A9" t="str">
            <v>A</v>
          </cell>
        </row>
      </sheetData>
      <sheetData sheetId="9048"/>
      <sheetData sheetId="9049"/>
      <sheetData sheetId="9050"/>
      <sheetData sheetId="9051"/>
      <sheetData sheetId="9052">
        <row r="9">
          <cell r="A9" t="str">
            <v>A</v>
          </cell>
        </row>
      </sheetData>
      <sheetData sheetId="9053"/>
      <sheetData sheetId="9054">
        <row r="9">
          <cell r="A9" t="str">
            <v>A</v>
          </cell>
        </row>
      </sheetData>
      <sheetData sheetId="9055"/>
      <sheetData sheetId="9056"/>
      <sheetData sheetId="9057"/>
      <sheetData sheetId="9058">
        <row r="9">
          <cell r="A9" t="str">
            <v>A</v>
          </cell>
        </row>
      </sheetData>
      <sheetData sheetId="9059">
        <row r="9">
          <cell r="A9" t="str">
            <v>A</v>
          </cell>
        </row>
      </sheetData>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ÈÏ-TBA"/>
      <sheetName val="DG"/>
      <sheetName val="he so"/>
      <sheetName val="Gia vat tu"/>
      <sheetName val="BK04"/>
      <sheetName val="Quantity"/>
      <sheetName val="DLDT"/>
      <sheetName val="ctTBA"/>
      <sheetName val="Giathanh1m3BT"/>
      <sheetName val="TONG HOP VL-NC TT"/>
      <sheetName val="CHITIET VL-NC-TT -1p"/>
      <sheetName val="TDTKP1"/>
      <sheetName val="KPVC-BD "/>
      <sheetName val="_x0000__x0000__x0000__x0000__x0000__x0000__x0000__x0000_"/>
      <sheetName val="Vat tu"/>
      <sheetName val="DONGIA"/>
      <sheetName val="TSCD"/>
      <sheetName val="????????"/>
      <sheetName val="du lieu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Work-Condition"/>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Tro giup"/>
      <sheetName val="CTDZ6kv (gd1) "/>
      <sheetName val="CTDZ 0.4+cto (GD1)"/>
      <sheetName val="CTTBA (gd1)"/>
      <sheetName val="gvl"/>
      <sheetName val="Sheet2"/>
      <sheetName val="DZ 0.4"/>
      <sheetName val="Gia"/>
      <sheetName val="TT04"/>
      <sheetName val="äp_x0000__x0007_07.5102_x0007_07.51024Hoäp noái c"/>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ESTI."/>
      <sheetName val="DI-ESTI"/>
      <sheetName val="00000000"/>
      <sheetName val="DZ 35"/>
      <sheetName val="Cto"/>
      <sheetName val="CaMay"/>
      <sheetName val="DGiaT"/>
      <sheetName val="DGiaTN"/>
      <sheetName val="TT"/>
      <sheetName val="TH-XL"/>
      <sheetName val="MTL(AG)"/>
      <sheetName val="MTL$-INTER"/>
      <sheetName val="KH-Q1,Q2,01"/>
      <sheetName val="KB"/>
      <sheetName val="Dutoan KL"/>
      <sheetName val="vankhu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 val="GiaVL"/>
      <sheetName val="NC"/>
      <sheetName val="Sheet3"/>
      <sheetName val="Sheet4"/>
      <sheetName val="CN Khu"/>
      <sheetName val="Kinh nghiem"/>
      <sheetName val="Tai Chinh"/>
      <sheetName val="Lien danh"/>
      <sheetName val="Sheet1"/>
      <sheetName val="Muc luc"/>
      <sheetName val="DKien"/>
      <sheetName val="HD dang tien hanh"/>
      <sheetName val="Doanh thu"/>
      <sheetName val="Sheet8"/>
      <sheetName val="Sheet9"/>
      <sheetName val="Sheet10"/>
      <sheetName val="Sheet11"/>
      <sheetName val="Sheet12"/>
      <sheetName val="Sheet13"/>
      <sheetName val="Sheet14"/>
      <sheetName val="Sheet15"/>
      <sheetName val="Sheet16"/>
      <sheetName val="DG duoi"/>
      <sheetName val="Truot_n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s>
    <sheetDataSet>
      <sheetData sheetId="0" refreshError="1">
        <row r="9">
          <cell r="O9">
            <v>40</v>
          </cell>
        </row>
        <row r="14">
          <cell r="O14">
            <v>2</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REGION"/>
      <sheetName val="OFFGRID"/>
      <sheetName val="CT -THVLNC"/>
      <sheetName val="SILICATE"/>
      <sheetName val="SL"/>
      <sheetName val="dongia (2)"/>
      <sheetName val="solieu"/>
      <sheetName val="CT_-THVLNC"/>
      <sheetName val="CT_-THVLN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Solieu"/>
      <sheetName val="XL4Test5"/>
      <sheetName val="NEW-PANEL"/>
      <sheetName val="Loading"/>
      <sheetName val="Check C"/>
      <sheetName val="EIRR&gt;1&lt;1"/>
      <sheetName val="EIRR&gt; 2"/>
      <sheetName val="EIRR&lt;2"/>
      <sheetName val="Cp&gt;10-Ln&lt;10"/>
      <sheetName val="Ln&lt;20"/>
      <sheetName val="g-vl"/>
      <sheetName val="Tai khoan"/>
      <sheetName val="PTDGAntoanGT"/>
      <sheetName val="Cau - Cong"/>
      <sheetName val="vt"/>
      <sheetName val="Xuly Data"/>
      <sheetName val="MTO REV.2(ARMOR)"/>
      <sheetName val="gvl"/>
      <sheetName val="nhan cong"/>
      <sheetName val="MTL$-INTER"/>
      <sheetName val="Pretensione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BANG TONG HOP (2)"/>
      <sheetName val="LEGEND"/>
      <sheetName val="dtxl"/>
      <sheetName val="BOQ-_x0014_"/>
      <sheetName val="BOQ%5"/>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GVL"/>
      <sheetName val="Tra_bang"/>
      <sheetName val="MTL$-INTER"/>
      <sheetName val="Thuc thanh"/>
      <sheetName val="Truot_nen"/>
      <sheetName val="Chi tiet VL-NC-MTC"/>
      <sheetName val="dtxl"/>
      <sheetName val="Tra_x0000_K"/>
      <sheetName val="Du_lieu"/>
      <sheetName val="Sh%et1"/>
      <sheetName val="Tra"/>
      <sheetName val="Khau do cau(nho"/>
      <sheetName val="Tra?K"/>
      <sheetName val="hinhhoc"/>
      <sheetName val="Jhau do Kasin"/>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PEDESB"/>
      <sheetName val="tra-vat-lieu"/>
      <sheetName val="XL4Poppy"/>
      <sheetName val="DS-Thuong 6T dau"/>
      <sheetName val="MTO REV.0"/>
      <sheetName val="DTCT"/>
      <sheetName val="SILICATE"/>
      <sheetName val="chitiet"/>
      <sheetName val="dtct cau"/>
    </sheetNames>
    <sheetDataSet>
      <sheetData sheetId="0" refreshError="1">
        <row r="122">
          <cell r="B122">
            <v>0.02</v>
          </cell>
          <cell r="E122">
            <v>75</v>
          </cell>
          <cell r="F122">
            <v>0.6</v>
          </cell>
          <cell r="G122">
            <v>1.1000000000000001</v>
          </cell>
        </row>
        <row r="123">
          <cell r="B123">
            <v>0.04</v>
          </cell>
          <cell r="E123">
            <v>90</v>
          </cell>
          <cell r="F123">
            <v>0.9</v>
          </cell>
          <cell r="G123">
            <v>1.6</v>
          </cell>
        </row>
        <row r="124">
          <cell r="B124">
            <v>0.06</v>
          </cell>
          <cell r="E124">
            <v>100</v>
          </cell>
          <cell r="F124">
            <v>1.2</v>
          </cell>
          <cell r="G124">
            <v>2.2000000000000002</v>
          </cell>
        </row>
        <row r="125">
          <cell r="B125">
            <v>0.08</v>
          </cell>
          <cell r="E125">
            <v>125</v>
          </cell>
          <cell r="F125">
            <v>2</v>
          </cell>
          <cell r="G125">
            <v>3.9</v>
          </cell>
        </row>
        <row r="126">
          <cell r="B126">
            <v>0.1</v>
          </cell>
          <cell r="E126">
            <v>150</v>
          </cell>
          <cell r="F126">
            <v>3.3</v>
          </cell>
          <cell r="G126">
            <v>6.1</v>
          </cell>
        </row>
        <row r="127">
          <cell r="B127">
            <v>0.10100000000000001</v>
          </cell>
          <cell r="E127">
            <v>175</v>
          </cell>
          <cell r="F127">
            <v>4.8</v>
          </cell>
          <cell r="G127">
            <v>8.5</v>
          </cell>
        </row>
        <row r="128">
          <cell r="B128">
            <v>1</v>
          </cell>
          <cell r="E128">
            <v>200</v>
          </cell>
          <cell r="F128">
            <v>6.7</v>
          </cell>
          <cell r="G128">
            <v>12</v>
          </cell>
        </row>
        <row r="129">
          <cell r="B129">
            <v>2</v>
          </cell>
        </row>
        <row r="130">
          <cell r="B130">
            <v>10</v>
          </cell>
        </row>
        <row r="131">
          <cell r="B131">
            <v>10.01</v>
          </cell>
        </row>
        <row r="132">
          <cell r="B132">
            <v>100</v>
          </cell>
        </row>
        <row r="133">
          <cell r="B133">
            <v>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1"/>
      <sheetName val="Supplement1_(2)1"/>
      <sheetName val="_Outdoor_drainage1"/>
      <sheetName val="Gia_vat_tu1"/>
      <sheetName val="DG_1"/>
      <sheetName val="131Th_021"/>
      <sheetName val="SPS_021"/>
      <sheetName val="Sum_(2)"/>
      <sheetName val="Supplement1_(2)"/>
      <sheetName val="_Outdoor_drainage"/>
      <sheetName val="Gia_vat_tu"/>
      <sheetName val="DG_"/>
      <sheetName val="131Th_02"/>
      <sheetName val="SPS_02"/>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DZ 35"/>
      <sheetName val="Cto"/>
      <sheetName val="_x0000__x0000__x0000__x0000__x0000__x0000__x0000__x0000_"/>
      <sheetName val="Tổng kê"/>
      <sheetName val="Quantity"/>
      <sheetName val="DLDT"/>
      <sheetName val="????????"/>
      <sheetName val="KKKKKKKK"/>
      <sheetName val="tuong"/>
      <sheetName val="________"/>
      <sheetName val="gvt"/>
      <sheetName val="T?ng kê"/>
      <sheetName val="GVL"/>
      <sheetName val="T_ng kê"/>
      <sheetName val="chitimc"/>
      <sheetName val="CPBT"/>
      <sheetName val="Bien ban"/>
      <sheetName val="THDG"/>
      <sheetName val="TB+VC"/>
      <sheetName val="BBXN0101 (2)"/>
      <sheetName val="BANGTRA"/>
      <sheetName val="KL 35kV"/>
      <sheetName val="T.kê"/>
      <sheetName val="DS-Thuong 6T dau"/>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tra-vat-lieu"/>
      <sheetName val="MTO REV.0"/>
      <sheetName val="Ðoàn Vay Ti?n"/>
      <sheetName val="N? Ðoàn"/>
      <sheetName val="DO AM DT"/>
      <sheetName val="Chart1"/>
      <sheetName val="Congty"/>
      <sheetName val="VPPN"/>
      <sheetName val="XN74"/>
      <sheetName val="XN54"/>
      <sheetName val="XN33"/>
      <sheetName val="NK96"/>
      <sheetName val="dtk490_x000d_491(PAI_x0009_"/>
      <sheetName val="QTNugc"/>
      <sheetName val="10000_x0010_00"/>
      <sheetName val="phùn tich DG"/>
      <sheetName val="Input"/>
      <sheetName val="BANGTRA"/>
      <sheetName val="QMCT"/>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udoan"/>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dtk490_x000a_491(PAI_x0009_"/>
      <sheetName val="gia vat_x0000_lieu"/>
      <sheetName val="BanTinh"/>
      <sheetName val="Tinh truoc VAT"/>
      <sheetName val="CP khaosat(Congtinh)"/>
      <sheetName val="CP khaosat(tuyettinh)"/>
      <sheetName val="Bia"/>
      <sheetName val="Tai trong"/>
      <sheetName val="Pile-Br-Capacity"/>
      <sheetName val="dtk490_x000d_491(PAI "/>
      <sheetName val="CN kho doi"/>
      <sheetName val="CTHTchua TTn?ib?"/>
      <sheetName val="CN2004 N?p TCT"/>
      <sheetName val="CTHTchua TTn_ib_"/>
      <sheetName val="CN2004 N_p TCT"/>
      <sheetName val="dtk490_x000a_491(PAI "/>
      <sheetName val="dtk490_491(PAI "/>
      <sheetName val="CD2000"/>
      <sheetName val="dtk490_491(PAI_x0009_"/>
      <sheetName val="CDPS"/>
      <sheetName val="T2"/>
      <sheetName val="T3"/>
      <sheetName val="T4"/>
      <sheetName val="T5"/>
      <sheetName val="THop"/>
      <sheetName val="THKD"/>
      <sheetName val="20000000"/>
      <sheetName val="30000000"/>
      <sheetName val="40000000"/>
      <sheetName val="gia vat"/>
      <sheetName val="gia vat?lieu"/>
      <sheetName val="@K3"/>
      <sheetName val="Truot_nen"/>
      <sheetName val="_x0000__x0000__x0000__x0000__x0000__x0000__x0000__x0000_"/>
      <sheetName val="Ref"/>
      <sheetName val="GIAVL"/>
      <sheetName val="dtxl"/>
      <sheetName val="dtk486"/>
      <sheetName val="Temp"/>
      <sheetName val="Gia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refreshError="1"/>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 val="Quantity"/>
      <sheetName val="조명시설"/>
      <sheetName val="DTTK_5-5"/>
      <sheetName val="Gia_vat_tu"/>
      <sheetName val="m_&amp;_e"/>
      <sheetName val="Factory2_"/>
      <sheetName val="Don_gia"/>
      <sheetName val="MTO_REV_2(ARMOR)"/>
      <sheetName val="Chi_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Sum"/>
      <sheetName val="__-BLDG"/>
      <sheetName val="???????-BLDG"/>
      <sheetName val="_______-BLDG"/>
      <sheetName val="Gia_vat_tu"/>
      <sheetName val="KPVC-B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skh diem le-F5 vnm"/>
      <sheetName val="DSKH DIEM LE NPP"/>
      <sheetName val="DANH SACH"/>
      <sheetName val="00000000"/>
      <sheetName val="10000000"/>
      <sheetName val="tra-vat-lieu"/>
      <sheetName val="TAM QUANG"/>
      <sheetName val="T1-2006"/>
      <sheetName val="T2-06"/>
      <sheetName val="T3-06"/>
      <sheetName val="T4,06"/>
      <sheetName val="T5-2006"/>
      <sheetName val="T6-2006"/>
      <sheetName val="T7-2006"/>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_x0000__x0000_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C,ÐHI"/>
      <sheetName val="RÁNH SDOC"/>
      <sheetName val="tuong"/>
      <sheetName val="CPBBO"/>
      <sheetName val="GiaVL"/>
      <sheetName val="CMA_Samplings KTra TSHH tang"/>
      <sheetName val="PTVT (MAU)"/>
      <sheetName val="Bang 2B"/>
      <sheetName val="Gia vat tu"/>
      <sheetName val="SLN"/>
      <sheetName val="TINHDAODAP"/>
      <sheetName val="TIENLUONG"/>
      <sheetName val="KL"/>
      <sheetName val="DSKH DIEM²"/>
      <sheetName val="BO"/>
      <sheetName val="SOLIEU"/>
      <sheetName val="Tru So Lam Viec"/>
      <sheetName val="DSKH DIEM_x0006__x0000__x0000_lapr"/>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Ts"/>
      <sheetName val="She%t3"/>
      <sheetName val="KKKKKKKK"/>
      <sheetName val="dtxl"/>
      <sheetName val="May"/>
      <sheetName val="Vat lieu"/>
      <sheetName val="_x0000__x0000__x0000__x0000__x0000__x0000__x0000__x0000_"/>
      <sheetName val="Areas"/>
      <sheetName val="Define finishing"/>
      <sheetName val="DSKH DIEM_x0006_"/>
      <sheetName val="DSKH DIEM²??NPP"/>
      <sheetName val="????????"/>
      <sheetName val="DSKH DIEM_x0006_??lapr"/>
      <sheetName val="Load1"/>
      <sheetName val="A6"/>
      <sheetName val="DSKH DIEM²__NPP"/>
      <sheetName val="________"/>
      <sheetName val="DSKH DIEM_x0006___lapr"/>
      <sheetName val="baocaongay"/>
      <sheetName val="chietsuat"/>
      <sheetName val="dochathientruong"/>
      <sheetName val="MARSHALL TEST"/>
      <sheetName val="dungtrongmax"/>
      <sheetName val="GIAVLIEU"/>
      <sheetName val="do3"/>
      <sheetName val="DTCT"/>
      <sheetName val="m doc"/>
      <sheetName val="NC"/>
      <sheetName val="CAU hien trang"/>
      <sheetName val="CHITIET VL-NC-TT-3p"/>
      <sheetName val="VCV-BE-TONG"/>
      <sheetName val="NEW-PANEL"/>
      <sheetName val="Ktmo"/>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Sheet3"/>
      <sheetName val="IBASE"/>
      <sheetName val="Package1"/>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B2_31"/>
      <sheetName val="CL_XD1"/>
      <sheetName val="CHO_TC1"/>
      <sheetName val="Tinh_(m2)1"/>
      <sheetName val="DO_AM_DT1"/>
      <sheetName val="DG_1"/>
      <sheetName val="Tổng kê"/>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hợp VT"/>
      <sheetName val="AASHTO92"/>
      <sheetName val="KKKKKKKK"/>
      <sheetName val="THCT"/>
      <sheetName val="THTram"/>
      <sheetName val="THDZ0,4"/>
      <sheetName val="TH DZ35"/>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Tinh _x0008_m2)"/>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tinh 10kV"/>
      <sheetName val="Cao do thiet ke - Kthuoc"/>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BU GIA SAT"/>
      <sheetName val="QMCT"/>
      <sheetName val="CHU_Y"/>
      <sheetName val="NHAT_KY_CT_(vat)"/>
      <sheetName val="CTGS_"/>
      <sheetName val="SO_CAI"/>
      <sheetName val="SO_CAICT"/>
      <sheetName val="NHAT_KY_CT"/>
      <sheetName val="KTKT"/>
      <sheetName val="GT"/>
      <sheetName val="DS_HA_LOJG"/>
      <sheetName val="BanTinh"/>
      <sheetName val="T?ng kê"/>
      <sheetName val="T?ng h?p VT"/>
      <sheetName val="T_ng kê"/>
      <sheetName val="T_ng h_p VT"/>
      <sheetName val="TH_DZ35"/>
      <sheetName val="KKKKKKKK_(2)"/>
      <sheetName val="KKKKKKKK_(3)"/>
      <sheetName val="KKKKKKKK_(4)"/>
      <sheetName val="KKKKKKKK_(5)"/>
      <sheetName val="Luong+may"/>
      <sheetName val="Gia VL"/>
      <sheetName val="Dam_chu6"/>
      <sheetName val="THOP_XL6"/>
      <sheetName val="BC_nhanh6"/>
      <sheetName val="BC_TCTy6"/>
      <sheetName val="BC_GD_6"/>
      <sheetName val="BC_ngay6"/>
      <sheetName val="SL_va_do_am6"/>
      <sheetName val="Da_voi6"/>
      <sheetName val="Da_set6"/>
      <sheetName val="Lo_nung6"/>
      <sheetName val="Nghien_lieu6"/>
      <sheetName val="Nghien_xi6"/>
      <sheetName val="Nghien_than6"/>
      <sheetName val="BC_P_KH6"/>
      <sheetName val="DG_Nen6"/>
      <sheetName val="Du_Toan6"/>
      <sheetName val="Thuc_thanh6"/>
      <sheetName val="PTVTT_rao6"/>
      <sheetName val="DTOANT_rao6"/>
      <sheetName val="T_HOP_6"/>
      <sheetName val="DTOANP_HOC6"/>
      <sheetName val="TLUONG_pNHA_O6"/>
      <sheetName val="TLUONGT_rao6"/>
      <sheetName val="CL_VTU6"/>
      <sheetName val="TTHEP_WC6"/>
      <sheetName val="THEP_TRao6"/>
      <sheetName val="THEP_PHONG_HOC6"/>
      <sheetName val="Tổng_kê3"/>
      <sheetName val="TH_DZ352"/>
      <sheetName val="Dam_chu4"/>
      <sheetName val="THOP_XL4"/>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DG_Nen4"/>
      <sheetName val="Du_Toan4"/>
      <sheetName val="Thuc_thanh4"/>
      <sheetName val="PTVTT_rao4"/>
      <sheetName val="DTOANT_rao4"/>
      <sheetName val="T_HOP_4"/>
      <sheetName val="DTOANP_HOC4"/>
      <sheetName val="TLUONG_pNHA_O4"/>
      <sheetName val="TLUONGT_rao4"/>
      <sheetName val="CL_VTU4"/>
      <sheetName val="TTHEP_WC4"/>
      <sheetName val="THEP_TRao4"/>
      <sheetName val="THEP_PHONG_HOC4"/>
      <sheetName val="Tổng_kê1"/>
      <sheetName val="Tổng_hợp_VT1"/>
      <sheetName va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 val="MTO REV.2(ARMOR)"/>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s>
    <sheetDataSet>
      <sheetData sheetId="0">
        <row r="7">
          <cell r="C7">
            <v>3546</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GVT"/>
      <sheetName val="_x0000__x0000__x0000__x0000__x0000__x0000__x0000__x0000_"/>
      <sheetName val="DO AM DT"/>
      <sheetName val="tra-~at-lieu"/>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DG29HB"/>
      <sheetName val="T_x005f_x0014_04"/>
      <sheetName val="T_x005f_x005f_x005f_x0014_04"/>
      <sheetName val="T_x005f_x005f_x005f_x005f_x005f_x005f_x005f_x0014_04"/>
      <sheetName val="Gia_K_x005f_x0008_"/>
      <sheetName val="PhÇnCK"/>
      <sheetName val="????????"/>
      <sheetName val="Bia"/>
      <sheetName val="§gi¸"/>
      <sheetName val="KKKKKKKK"/>
      <sheetName val="Package1"/>
      <sheetName val="Luü_kÕ_20071"/>
      <sheetName val="NXT_thang51"/>
      <sheetName val="NXT_thang6nam_071"/>
      <sheetName val="NXT_thang_21"/>
      <sheetName val="NXT_thang_31"/>
      <sheetName val="NXTon_thang11"/>
      <sheetName val="NXTthang_51"/>
      <sheetName val="NXT_thang_41"/>
      <sheetName val="NXT_hang_Ctao1"/>
      <sheetName val="NXTthang8_1"/>
      <sheetName val="VTu_T61"/>
      <sheetName val="Phan_dau1"/>
      <sheetName val="Discounts"/>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MTL$-INTER"/>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Solieutinh"/>
      <sheetName val=""/>
      <sheetName val="FD"/>
      <sheetName val="GI"/>
      <sheetName val="EE (3)"/>
      <sheetName val="PAVEMENT"/>
      <sheetName val="TRAFFIC"/>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 val="XL4Poppy"/>
      <sheetName val="LEGEND"/>
      <sheetName val="M§_Anh_S¬n1"/>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s>
    <sheetDataSet>
      <sheetData sheetId="0">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BCNV"/>
      <sheetName val="00000000"/>
      <sheetName val="10000000"/>
      <sheetName val="00000001"/>
      <sheetName val="XL4Poppy"/>
      <sheetName val="XL4Test5"/>
    </sheetNames>
    <sheetDataSet>
      <sheetData sheetId="0"/>
      <sheetData sheetId="1"/>
      <sheetData sheetId="2"/>
      <sheetData sheetId="3"/>
      <sheetData sheetId="4"/>
      <sheetData sheetId="5"/>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VL-NC-M"/>
      <sheetName val="dg-VTu"/>
      <sheetName val="Tinh BT"/>
      <sheetName val="IN PHIEU L 11"/>
      <sheetName val="IN PHIEU 12"/>
      <sheetName val="TAM UNG 12"/>
      <sheetName val="LUONG 12"/>
      <sheetName val="TAM UNG 01"/>
      <sheetName val="IN PHIEU L 12"/>
      <sheetName val="LUONG 01"/>
      <sheetName val="Bang vi du tron"/>
      <sheetName val="XL4Poppy"/>
      <sheetName val="PT_DGCT"/>
      <sheetName val="BILL_TH"/>
      <sheetName val="Sheet2"/>
      <sheetName val="Sheet3"/>
      <sheetName val="Tke"/>
      <sheetName val="Out"/>
      <sheetName val="_x0000__x0000__x0000__x0000__x0000__x0000__x0000__x0000_"/>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71</v>
          </cell>
          <cell r="I32">
            <v>71</v>
          </cell>
          <cell r="J32">
            <v>71</v>
          </cell>
          <cell r="K32">
            <v>71</v>
          </cell>
          <cell r="L32">
            <v>71</v>
          </cell>
          <cell r="M32" t="b">
            <v>0</v>
          </cell>
          <cell r="N32">
            <v>71</v>
          </cell>
          <cell r="O32">
            <v>71</v>
          </cell>
          <cell r="P32">
            <v>71</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600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efreshError="1"/>
      <sheetData sheetId="4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H"/>
      <sheetName val="Nguon"/>
      <sheetName val="CĐT"/>
      <sheetName val="KB 30,9"/>
      <sheetName val="Chi tiet 31.10"/>
      <sheetName val="Bieu I - 1_NS tinh LIVE"/>
      <sheetName val="CBĐT"/>
      <sheetName val="Bieu I-02-Von TPCP"/>
      <sheetName val="Bieu I - 03 HTMT  LIVE"/>
      <sheetName val="I-04 ODA"/>
      <sheetName val="Sheet1"/>
      <sheetName val="II-01 huyen"/>
      <sheetName val=" bao gồm P,TT"/>
    </sheetNames>
    <sheetDataSet>
      <sheetData sheetId="0" refreshError="1"/>
      <sheetData sheetId="1"/>
      <sheetData sheetId="2" refreshError="1"/>
      <sheetData sheetId="3" refreshError="1"/>
      <sheetData sheetId="4">
        <row r="7">
          <cell r="E7">
            <v>2944762.8403310003</v>
          </cell>
        </row>
      </sheetData>
      <sheetData sheetId="5" refreshError="1"/>
      <sheetData sheetId="6">
        <row r="3">
          <cell r="BB3" t="str">
            <v/>
          </cell>
          <cell r="BC3" t="str">
            <v/>
          </cell>
        </row>
        <row r="5">
          <cell r="D5">
            <v>2</v>
          </cell>
          <cell r="N5">
            <v>9</v>
          </cell>
          <cell r="Q5">
            <v>11</v>
          </cell>
          <cell r="Z5">
            <v>18</v>
          </cell>
          <cell r="BB5">
            <v>47</v>
          </cell>
          <cell r="BC5">
            <v>48</v>
          </cell>
          <cell r="BF5">
            <v>49</v>
          </cell>
          <cell r="BG5">
            <v>50</v>
          </cell>
          <cell r="BN5">
            <v>54</v>
          </cell>
          <cell r="BO5">
            <v>55</v>
          </cell>
        </row>
        <row r="6">
          <cell r="D6" t="str">
            <v>Tiến độ theo NQ đầu năm</v>
          </cell>
          <cell r="F6" t="str">
            <v>Loại DA</v>
          </cell>
          <cell r="Q6" t="str">
            <v>Lũy kế vốn đã bố trí và ứng trước đến hết năm 2019</v>
          </cell>
          <cell r="Z6" t="str">
            <v>Kế hoạch vốn đầu tư công năm 2020</v>
          </cell>
          <cell r="BB6" t="str">
            <v>Nguồn khác</v>
          </cell>
          <cell r="BC6" t="str">
            <v>Nguồn đất tp</v>
          </cell>
          <cell r="BF6" t="str">
            <v>Giá trị khối lượng hoàn thành</v>
          </cell>
          <cell r="BN6" t="str">
            <v xml:space="preserve">Nhu cầu vốn còn thiếu </v>
          </cell>
        </row>
        <row r="8">
          <cell r="N8" t="str">
            <v>Tổng mức đầu tư được duyệt</v>
          </cell>
          <cell r="Q8" t="str">
            <v>Tổng số</v>
          </cell>
          <cell r="Z8" t="str">
            <v>Tổng số</v>
          </cell>
          <cell r="BF8" t="str">
            <v>Luỹ kế từ khởi công đến hết 31/12/2019</v>
          </cell>
          <cell r="BG8" t="str">
            <v>Từ 01/01/2020 đến 31/10/2020</v>
          </cell>
          <cell r="BM8" t="str">
            <v>Giải ngân KH vốn năm 2020 Từ 01/01/2020 đến 30/9/2020</v>
          </cell>
          <cell r="BN8" t="str">
            <v>Thiếu so với giá trị KLHT đến hết 31/10/2020</v>
          </cell>
          <cell r="BO8" t="str">
            <v>Thiếu so với TMĐT</v>
          </cell>
        </row>
        <row r="11">
          <cell r="D11">
            <v>4</v>
          </cell>
          <cell r="N11">
            <v>8</v>
          </cell>
          <cell r="Q11">
            <v>11</v>
          </cell>
          <cell r="Z11">
            <v>18</v>
          </cell>
          <cell r="BB11">
            <v>46</v>
          </cell>
          <cell r="BC11">
            <v>47</v>
          </cell>
          <cell r="BF11">
            <v>50</v>
          </cell>
          <cell r="BG11">
            <v>51</v>
          </cell>
          <cell r="BN11">
            <v>56</v>
          </cell>
          <cell r="BO11">
            <v>57</v>
          </cell>
        </row>
        <row r="12">
          <cell r="N12">
            <v>18171762.691360004</v>
          </cell>
          <cell r="Q12">
            <v>5572084.0034799995</v>
          </cell>
          <cell r="Z12">
            <v>2203248.8253660002</v>
          </cell>
          <cell r="BB12">
            <v>31500</v>
          </cell>
          <cell r="BC12">
            <v>0</v>
          </cell>
          <cell r="BF12">
            <v>5170997.1428906964</v>
          </cell>
          <cell r="BG12">
            <v>2481901.9203339498</v>
          </cell>
          <cell r="BM12">
            <v>1765039.8721</v>
          </cell>
          <cell r="BN12">
            <v>-19253.860621353833</v>
          </cell>
          <cell r="BO12">
            <v>10388729.862513999</v>
          </cell>
        </row>
        <row r="13">
          <cell r="N13">
            <v>1597359.385</v>
          </cell>
          <cell r="Q13">
            <v>519818.2650999999</v>
          </cell>
          <cell r="Z13">
            <v>199320.67599999998</v>
          </cell>
          <cell r="BB13">
            <v>0</v>
          </cell>
          <cell r="BC13">
            <v>0</v>
          </cell>
          <cell r="BF13">
            <v>426250.4865</v>
          </cell>
          <cell r="BG13">
            <v>283515.14550019999</v>
          </cell>
          <cell r="BM13">
            <v>176959</v>
          </cell>
          <cell r="BN13">
            <v>-9373.3090997999934</v>
          </cell>
          <cell r="BO13">
            <v>878220.44389999995</v>
          </cell>
        </row>
        <row r="14">
          <cell r="D14" t="str">
            <v>a</v>
          </cell>
          <cell r="N14">
            <v>6334</v>
          </cell>
          <cell r="Q14">
            <v>5000</v>
          </cell>
          <cell r="Z14">
            <v>1009.631</v>
          </cell>
          <cell r="BF14">
            <v>4892.1620000000003</v>
          </cell>
          <cell r="BG14">
            <v>1117.4690000000001</v>
          </cell>
          <cell r="BM14">
            <v>1010</v>
          </cell>
          <cell r="BN14">
            <v>0</v>
          </cell>
          <cell r="BO14">
            <v>324.36900000000003</v>
          </cell>
        </row>
        <row r="15">
          <cell r="D15" t="str">
            <v>a</v>
          </cell>
          <cell r="N15">
            <v>82234.831999999995</v>
          </cell>
          <cell r="Q15">
            <v>62000</v>
          </cell>
          <cell r="Z15">
            <v>14329.901</v>
          </cell>
          <cell r="BF15">
            <v>55073.372599999995</v>
          </cell>
          <cell r="BG15">
            <v>21498.419400000006</v>
          </cell>
          <cell r="BM15">
            <v>13888</v>
          </cell>
          <cell r="BN15">
            <v>241.89100000000144</v>
          </cell>
          <cell r="BO15">
            <v>5904.930999999995</v>
          </cell>
        </row>
        <row r="16">
          <cell r="D16" t="str">
            <v>a</v>
          </cell>
          <cell r="N16">
            <v>78225</v>
          </cell>
          <cell r="Q16">
            <v>69360.254799999995</v>
          </cell>
          <cell r="Z16">
            <v>521.94000000000005</v>
          </cell>
          <cell r="BF16">
            <v>68114.366999999998</v>
          </cell>
          <cell r="BG16">
            <v>1767.8277999999991</v>
          </cell>
          <cell r="BM16">
            <v>464</v>
          </cell>
          <cell r="BN16">
            <v>2.2737367544323206E-12</v>
          </cell>
          <cell r="BO16">
            <v>8342.8052000000043</v>
          </cell>
        </row>
        <row r="17">
          <cell r="D17" t="str">
            <v>a</v>
          </cell>
          <cell r="N17">
            <v>46861</v>
          </cell>
          <cell r="Q17">
            <v>43469.760999999999</v>
          </cell>
          <cell r="Z17">
            <v>1472.135</v>
          </cell>
          <cell r="BF17">
            <v>41062.400000000001</v>
          </cell>
          <cell r="BG17">
            <v>3879.4959999999992</v>
          </cell>
          <cell r="BM17">
            <v>1392</v>
          </cell>
          <cell r="BN17">
            <v>2.0463630789890885E-12</v>
          </cell>
          <cell r="BO17">
            <v>1919.1040000000014</v>
          </cell>
        </row>
        <row r="18">
          <cell r="D18" t="str">
            <v>a</v>
          </cell>
          <cell r="N18">
            <v>50502</v>
          </cell>
          <cell r="Q18">
            <v>44495.538</v>
          </cell>
          <cell r="Z18">
            <v>4398.8649999999998</v>
          </cell>
          <cell r="BF18">
            <v>45452.800000000003</v>
          </cell>
          <cell r="BG18">
            <v>3441.6029999999955</v>
          </cell>
          <cell r="BM18">
            <v>4399</v>
          </cell>
          <cell r="BN18">
            <v>0</v>
          </cell>
          <cell r="BO18">
            <v>1607.5969999999998</v>
          </cell>
        </row>
        <row r="19">
          <cell r="D19" t="str">
            <v>a</v>
          </cell>
          <cell r="N19">
            <v>28346.661</v>
          </cell>
          <cell r="Q19">
            <v>14300</v>
          </cell>
          <cell r="Z19">
            <v>9074.1090000000004</v>
          </cell>
          <cell r="BF19">
            <v>18733.79</v>
          </cell>
          <cell r="BG19">
            <v>3140.3189999999995</v>
          </cell>
          <cell r="BM19">
            <v>7574</v>
          </cell>
          <cell r="BN19">
            <v>-1500</v>
          </cell>
          <cell r="BO19">
            <v>4972.5519999999997</v>
          </cell>
        </row>
        <row r="20">
          <cell r="D20" t="str">
            <v>a</v>
          </cell>
          <cell r="N20">
            <v>17681</v>
          </cell>
          <cell r="Q20">
            <v>12700</v>
          </cell>
          <cell r="Z20">
            <v>4221.0550000000003</v>
          </cell>
          <cell r="BF20">
            <v>12781.396000000001</v>
          </cell>
          <cell r="BG20">
            <v>4139.6589999999997</v>
          </cell>
          <cell r="BM20">
            <v>4167</v>
          </cell>
          <cell r="BN20">
            <v>0</v>
          </cell>
          <cell r="BO20">
            <v>759.94499999999971</v>
          </cell>
        </row>
        <row r="21">
          <cell r="D21" t="str">
            <v>a</v>
          </cell>
          <cell r="N21">
            <v>10450.528</v>
          </cell>
          <cell r="Q21">
            <v>8300</v>
          </cell>
          <cell r="Z21">
            <v>1425.098</v>
          </cell>
          <cell r="BF21">
            <v>8481.6829999999991</v>
          </cell>
          <cell r="BG21">
            <v>1542.04</v>
          </cell>
          <cell r="BM21">
            <v>1425</v>
          </cell>
          <cell r="BN21">
            <v>298.62499999999818</v>
          </cell>
          <cell r="BO21">
            <v>725.43000000000029</v>
          </cell>
        </row>
        <row r="22">
          <cell r="D22" t="str">
            <v>a</v>
          </cell>
          <cell r="N22">
            <v>20787.425999999999</v>
          </cell>
          <cell r="Q22">
            <v>13711.611000000001</v>
          </cell>
          <cell r="Z22">
            <v>6089.0709999999999</v>
          </cell>
          <cell r="BF22">
            <v>11843.262000000001</v>
          </cell>
          <cell r="BG22">
            <v>7974.3250000000007</v>
          </cell>
          <cell r="BM22">
            <v>5144</v>
          </cell>
          <cell r="BN22">
            <v>16.904999999998836</v>
          </cell>
          <cell r="BO22">
            <v>986.74399999999878</v>
          </cell>
        </row>
        <row r="23">
          <cell r="D23" t="str">
            <v>a</v>
          </cell>
          <cell r="N23">
            <v>47043.131999999998</v>
          </cell>
          <cell r="Q23">
            <v>42222.570000000007</v>
          </cell>
          <cell r="Z23">
            <v>3058.232</v>
          </cell>
          <cell r="BF23">
            <v>41586.587</v>
          </cell>
          <cell r="BG23">
            <v>1042.0769999999975</v>
          </cell>
          <cell r="BM23">
            <v>1953</v>
          </cell>
          <cell r="BN23">
            <v>-2652.1380000000099</v>
          </cell>
          <cell r="BO23">
            <v>1762.3299999999908</v>
          </cell>
        </row>
        <row r="24">
          <cell r="D24" t="str">
            <v>b</v>
          </cell>
          <cell r="N24">
            <v>38464.800000000003</v>
          </cell>
          <cell r="Q24">
            <v>23600</v>
          </cell>
          <cell r="Z24">
            <v>11645.605</v>
          </cell>
          <cell r="BF24">
            <v>24850.527999999998</v>
          </cell>
          <cell r="BG24">
            <v>10395.077000199999</v>
          </cell>
          <cell r="BM24">
            <v>9589</v>
          </cell>
          <cell r="BN24">
            <v>1.9999788491986692E-7</v>
          </cell>
          <cell r="BO24">
            <v>3219.1950000000033</v>
          </cell>
        </row>
        <row r="25">
          <cell r="D25" t="str">
            <v>b</v>
          </cell>
          <cell r="N25">
            <v>152223.30499999999</v>
          </cell>
          <cell r="Q25">
            <v>62366.354999999996</v>
          </cell>
          <cell r="Z25">
            <v>20000</v>
          </cell>
          <cell r="BF25">
            <v>39542.967999999993</v>
          </cell>
          <cell r="BG25">
            <v>48259.749000000003</v>
          </cell>
          <cell r="BM25">
            <v>18928</v>
          </cell>
          <cell r="BN25">
            <v>5436.3620000000083</v>
          </cell>
          <cell r="BO25">
            <v>69856.95</v>
          </cell>
        </row>
        <row r="26">
          <cell r="D26" t="str">
            <v>b</v>
          </cell>
          <cell r="N26">
            <v>135568.01699999999</v>
          </cell>
          <cell r="Q26">
            <v>56972.148999999998</v>
          </cell>
          <cell r="Z26">
            <v>20000</v>
          </cell>
          <cell r="BF26">
            <v>18674.877900000003</v>
          </cell>
          <cell r="BG26">
            <v>65713.686999999991</v>
          </cell>
          <cell r="BM26">
            <v>20013</v>
          </cell>
          <cell r="BN26">
            <v>7416.4159</v>
          </cell>
          <cell r="BO26">
            <v>58595.867999999988</v>
          </cell>
        </row>
        <row r="27">
          <cell r="D27" t="str">
            <v>b</v>
          </cell>
          <cell r="N27">
            <v>39389.366000000002</v>
          </cell>
          <cell r="Q27">
            <v>10600</v>
          </cell>
          <cell r="Z27">
            <v>22640.741999999998</v>
          </cell>
          <cell r="BF27">
            <v>6076.4340000000002</v>
          </cell>
          <cell r="BG27">
            <v>26640.976999999999</v>
          </cell>
          <cell r="BM27">
            <v>19625</v>
          </cell>
          <cell r="BN27">
            <v>-523.33099999999831</v>
          </cell>
          <cell r="BO27">
            <v>6148.6240000000034</v>
          </cell>
        </row>
        <row r="28">
          <cell r="D28" t="str">
            <v>b</v>
          </cell>
          <cell r="N28">
            <v>34845</v>
          </cell>
          <cell r="Q28">
            <v>8400</v>
          </cell>
          <cell r="Z28">
            <v>21642.03</v>
          </cell>
          <cell r="BF28">
            <v>5226.0640000000003</v>
          </cell>
          <cell r="BG28">
            <v>24395.755000000005</v>
          </cell>
          <cell r="BM28">
            <v>18410</v>
          </cell>
          <cell r="BN28">
            <v>-420.21099999999569</v>
          </cell>
          <cell r="BO28">
            <v>4802.9700000000012</v>
          </cell>
        </row>
        <row r="29">
          <cell r="D29" t="str">
            <v>b</v>
          </cell>
          <cell r="N29">
            <v>24126.344000000001</v>
          </cell>
          <cell r="Q29">
            <v>15805.040300000001</v>
          </cell>
          <cell r="Z29">
            <v>7792.2620000000006</v>
          </cell>
          <cell r="BF29">
            <v>18830.146999999997</v>
          </cell>
          <cell r="BG29">
            <v>4767.1550000000025</v>
          </cell>
          <cell r="BM29">
            <v>6266</v>
          </cell>
          <cell r="BN29">
            <v>-3.0000000151630957E-4</v>
          </cell>
          <cell r="BO29">
            <v>529.04169999999976</v>
          </cell>
        </row>
        <row r="30">
          <cell r="D30" t="str">
            <v>b</v>
          </cell>
          <cell r="N30">
            <v>24929.944</v>
          </cell>
          <cell r="Q30">
            <v>8000</v>
          </cell>
          <cell r="Z30">
            <v>5000</v>
          </cell>
          <cell r="BF30">
            <v>711.74800000000005</v>
          </cell>
          <cell r="BG30">
            <v>15574.875</v>
          </cell>
          <cell r="BM30">
            <v>5000</v>
          </cell>
          <cell r="BN30">
            <v>3286.6229999999996</v>
          </cell>
          <cell r="BO30">
            <v>11929.944</v>
          </cell>
        </row>
        <row r="31">
          <cell r="D31" t="str">
            <v>b</v>
          </cell>
          <cell r="N31">
            <v>78000</v>
          </cell>
          <cell r="Q31">
            <v>16000</v>
          </cell>
          <cell r="Z31">
            <v>5000</v>
          </cell>
          <cell r="BF31">
            <v>1349.3029999999999</v>
          </cell>
          <cell r="BG31">
            <v>32017.795999999998</v>
          </cell>
          <cell r="BM31">
            <v>4404</v>
          </cell>
          <cell r="BN31">
            <v>12367.099000000002</v>
          </cell>
          <cell r="BO31">
            <v>57000</v>
          </cell>
        </row>
        <row r="32">
          <cell r="D32" t="str">
            <v>c</v>
          </cell>
          <cell r="N32">
            <v>491036</v>
          </cell>
          <cell r="Q32">
            <v>1614.9859999999999</v>
          </cell>
          <cell r="Z32">
            <v>0</v>
          </cell>
          <cell r="BF32">
            <v>1936.665</v>
          </cell>
          <cell r="BN32">
            <v>321.67900000000009</v>
          </cell>
          <cell r="BO32">
            <v>489421.01400000002</v>
          </cell>
        </row>
        <row r="33">
          <cell r="D33" t="str">
            <v>c</v>
          </cell>
          <cell r="N33">
            <v>60986.258999999998</v>
          </cell>
          <cell r="Q33">
            <v>300</v>
          </cell>
          <cell r="Z33">
            <v>12000</v>
          </cell>
          <cell r="BF33">
            <v>300</v>
          </cell>
          <cell r="BG33">
            <v>227.12</v>
          </cell>
          <cell r="BM33">
            <v>10634</v>
          </cell>
          <cell r="BN33">
            <v>-11772.88</v>
          </cell>
          <cell r="BO33">
            <v>48686.258999999998</v>
          </cell>
        </row>
        <row r="34">
          <cell r="D34" t="str">
            <v>c</v>
          </cell>
          <cell r="N34">
            <v>32780.5</v>
          </cell>
          <cell r="Z34">
            <v>8000</v>
          </cell>
          <cell r="BG34">
            <v>241.63</v>
          </cell>
          <cell r="BM34">
            <v>7629</v>
          </cell>
          <cell r="BN34">
            <v>-7758.37</v>
          </cell>
          <cell r="BO34">
            <v>24780.5</v>
          </cell>
        </row>
        <row r="35">
          <cell r="D35" t="str">
            <v>c</v>
          </cell>
          <cell r="N35">
            <v>53607.271000000001</v>
          </cell>
          <cell r="Q35">
            <v>300</v>
          </cell>
          <cell r="Z35">
            <v>10000</v>
          </cell>
          <cell r="BF35">
            <v>300</v>
          </cell>
          <cell r="BM35">
            <v>9200</v>
          </cell>
          <cell r="BN35">
            <v>-10000</v>
          </cell>
          <cell r="BO35">
            <v>43307.271000000001</v>
          </cell>
        </row>
        <row r="36">
          <cell r="D36" t="str">
            <v>c</v>
          </cell>
          <cell r="N36">
            <v>42937</v>
          </cell>
          <cell r="Q36">
            <v>300</v>
          </cell>
          <cell r="Z36">
            <v>10000</v>
          </cell>
          <cell r="BF36">
            <v>429.93200000000002</v>
          </cell>
          <cell r="BG36">
            <v>5738.0892999999996</v>
          </cell>
          <cell r="BM36">
            <v>5845</v>
          </cell>
          <cell r="BN36">
            <v>-4131.9787000000006</v>
          </cell>
          <cell r="BO36">
            <v>32637</v>
          </cell>
        </row>
        <row r="37">
          <cell r="N37">
            <v>10215.496999999999</v>
          </cell>
          <cell r="Q37">
            <v>0</v>
          </cell>
          <cell r="Z37">
            <v>0</v>
          </cell>
          <cell r="BB37">
            <v>0</v>
          </cell>
          <cell r="BC37">
            <v>0</v>
          </cell>
          <cell r="BF37">
            <v>0</v>
          </cell>
          <cell r="BG37">
            <v>0</v>
          </cell>
          <cell r="BM37">
            <v>0</v>
          </cell>
          <cell r="BN37">
            <v>0</v>
          </cell>
          <cell r="BO37">
            <v>10215.496999999999</v>
          </cell>
        </row>
        <row r="38">
          <cell r="D38" t="str">
            <v>c</v>
          </cell>
          <cell r="N38">
            <v>10215.496999999999</v>
          </cell>
          <cell r="Z38">
            <v>0</v>
          </cell>
          <cell r="BM38">
            <v>0</v>
          </cell>
          <cell r="BN38">
            <v>0</v>
          </cell>
          <cell r="BO38">
            <v>10215.496999999999</v>
          </cell>
        </row>
        <row r="39">
          <cell r="N39">
            <v>14500</v>
          </cell>
          <cell r="Q39">
            <v>0</v>
          </cell>
          <cell r="Z39">
            <v>7000</v>
          </cell>
          <cell r="BB39">
            <v>0</v>
          </cell>
          <cell r="BC39">
            <v>0</v>
          </cell>
          <cell r="BF39">
            <v>0</v>
          </cell>
          <cell r="BG39">
            <v>2773</v>
          </cell>
          <cell r="BM39">
            <v>6050</v>
          </cell>
          <cell r="BN39">
            <v>-4227</v>
          </cell>
          <cell r="BO39">
            <v>7500</v>
          </cell>
        </row>
        <row r="40">
          <cell r="D40" t="str">
            <v>c</v>
          </cell>
          <cell r="N40">
            <v>14500</v>
          </cell>
          <cell r="Z40">
            <v>7000</v>
          </cell>
          <cell r="BG40">
            <v>2773</v>
          </cell>
          <cell r="BM40">
            <v>6050</v>
          </cell>
          <cell r="BN40">
            <v>-4227</v>
          </cell>
          <cell r="BO40">
            <v>7500</v>
          </cell>
        </row>
        <row r="41">
          <cell r="N41">
            <v>657603</v>
          </cell>
          <cell r="Q41">
            <v>190492</v>
          </cell>
          <cell r="Z41">
            <v>159147.11900000001</v>
          </cell>
          <cell r="BB41">
            <v>0</v>
          </cell>
          <cell r="BC41">
            <v>0</v>
          </cell>
          <cell r="BF41">
            <v>148471</v>
          </cell>
          <cell r="BG41">
            <v>133089</v>
          </cell>
          <cell r="BM41">
            <v>135545.027</v>
          </cell>
          <cell r="BN41">
            <v>-68079.119000000006</v>
          </cell>
          <cell r="BO41">
            <v>307963.88099999999</v>
          </cell>
        </row>
        <row r="42">
          <cell r="D42" t="str">
            <v>b</v>
          </cell>
          <cell r="N42">
            <v>14488</v>
          </cell>
          <cell r="Q42">
            <v>7000</v>
          </cell>
          <cell r="Z42">
            <v>4000</v>
          </cell>
          <cell r="BF42">
            <v>10044</v>
          </cell>
          <cell r="BG42">
            <v>736</v>
          </cell>
          <cell r="BM42">
            <v>3781</v>
          </cell>
          <cell r="BN42">
            <v>-220</v>
          </cell>
          <cell r="BO42">
            <v>3488</v>
          </cell>
        </row>
        <row r="43">
          <cell r="D43" t="str">
            <v>b</v>
          </cell>
          <cell r="N43">
            <v>29616</v>
          </cell>
          <cell r="Q43">
            <v>13000</v>
          </cell>
          <cell r="Z43">
            <v>5000</v>
          </cell>
          <cell r="BF43">
            <v>15336</v>
          </cell>
          <cell r="BG43">
            <v>3374</v>
          </cell>
          <cell r="BM43">
            <v>5000</v>
          </cell>
          <cell r="BN43">
            <v>710</v>
          </cell>
          <cell r="BO43">
            <v>11616</v>
          </cell>
        </row>
        <row r="44">
          <cell r="D44" t="str">
            <v>b</v>
          </cell>
          <cell r="N44">
            <v>64864</v>
          </cell>
          <cell r="Q44">
            <v>43799</v>
          </cell>
          <cell r="Z44">
            <v>5000</v>
          </cell>
          <cell r="BF44">
            <v>44276</v>
          </cell>
          <cell r="BG44">
            <v>3579</v>
          </cell>
          <cell r="BM44">
            <v>5000</v>
          </cell>
          <cell r="BN44">
            <v>-944</v>
          </cell>
          <cell r="BO44">
            <v>16065</v>
          </cell>
        </row>
        <row r="45">
          <cell r="D45" t="str">
            <v>b</v>
          </cell>
          <cell r="N45">
            <v>7612</v>
          </cell>
          <cell r="Q45">
            <v>3000</v>
          </cell>
          <cell r="Z45">
            <v>2600</v>
          </cell>
          <cell r="BF45">
            <v>3002</v>
          </cell>
          <cell r="BG45">
            <v>1579</v>
          </cell>
          <cell r="BM45">
            <v>1601</v>
          </cell>
          <cell r="BN45">
            <v>-1019</v>
          </cell>
          <cell r="BO45">
            <v>2012</v>
          </cell>
        </row>
        <row r="46">
          <cell r="D46" t="str">
            <v>b</v>
          </cell>
          <cell r="N46">
            <v>79806</v>
          </cell>
          <cell r="Q46">
            <v>44000</v>
          </cell>
          <cell r="Z46">
            <v>7000</v>
          </cell>
          <cell r="BF46">
            <v>48811</v>
          </cell>
          <cell r="BG46">
            <v>6915</v>
          </cell>
          <cell r="BM46">
            <v>7000</v>
          </cell>
          <cell r="BN46">
            <v>4726</v>
          </cell>
          <cell r="BO46">
            <v>28806</v>
          </cell>
        </row>
        <row r="47">
          <cell r="D47" t="str">
            <v>b</v>
          </cell>
          <cell r="N47">
            <v>29988</v>
          </cell>
          <cell r="Q47">
            <v>20000</v>
          </cell>
          <cell r="Z47">
            <v>4000</v>
          </cell>
          <cell r="BF47">
            <v>20010</v>
          </cell>
          <cell r="BG47">
            <v>2183</v>
          </cell>
          <cell r="BM47">
            <v>2592</v>
          </cell>
          <cell r="BN47">
            <v>-1807</v>
          </cell>
          <cell r="BO47">
            <v>5988</v>
          </cell>
        </row>
        <row r="48">
          <cell r="D48" t="str">
            <v>b</v>
          </cell>
          <cell r="F48" t="str">
            <v>DHD</v>
          </cell>
          <cell r="N48">
            <v>90239</v>
          </cell>
          <cell r="Q48">
            <v>25993</v>
          </cell>
          <cell r="Z48">
            <v>20000</v>
          </cell>
          <cell r="BF48">
            <v>3789</v>
          </cell>
          <cell r="BG48">
            <v>23479</v>
          </cell>
          <cell r="BM48">
            <v>20000</v>
          </cell>
          <cell r="BN48">
            <v>-18725</v>
          </cell>
          <cell r="BO48">
            <v>44246</v>
          </cell>
        </row>
        <row r="49">
          <cell r="D49" t="str">
            <v>b</v>
          </cell>
          <cell r="N49">
            <v>58995</v>
          </cell>
          <cell r="Q49">
            <v>15400</v>
          </cell>
          <cell r="Z49">
            <v>8000</v>
          </cell>
          <cell r="BF49">
            <v>2540</v>
          </cell>
          <cell r="BG49">
            <v>16113</v>
          </cell>
          <cell r="BM49">
            <v>3410.027</v>
          </cell>
          <cell r="BN49">
            <v>-4747</v>
          </cell>
          <cell r="BO49">
            <v>35595</v>
          </cell>
        </row>
        <row r="50">
          <cell r="D50" t="str">
            <v>b</v>
          </cell>
          <cell r="N50">
            <v>50000</v>
          </cell>
          <cell r="Q50">
            <v>17700</v>
          </cell>
          <cell r="Z50">
            <v>8000</v>
          </cell>
          <cell r="BF50">
            <v>663</v>
          </cell>
          <cell r="BG50">
            <v>7975</v>
          </cell>
          <cell r="BM50">
            <v>5464</v>
          </cell>
          <cell r="BN50">
            <v>-17062</v>
          </cell>
          <cell r="BO50">
            <v>24300</v>
          </cell>
        </row>
        <row r="51">
          <cell r="D51" t="str">
            <v>c</v>
          </cell>
          <cell r="N51">
            <v>59581</v>
          </cell>
          <cell r="Q51">
            <v>300</v>
          </cell>
          <cell r="Z51">
            <v>14000</v>
          </cell>
          <cell r="BG51">
            <v>1579</v>
          </cell>
          <cell r="BM51">
            <v>13592</v>
          </cell>
          <cell r="BN51">
            <v>-12721</v>
          </cell>
          <cell r="BO51">
            <v>45281</v>
          </cell>
        </row>
        <row r="52">
          <cell r="D52" t="str">
            <v>c</v>
          </cell>
          <cell r="N52">
            <v>13959</v>
          </cell>
          <cell r="Z52">
            <v>5000</v>
          </cell>
          <cell r="BG52">
            <v>5110</v>
          </cell>
          <cell r="BM52">
            <v>5000</v>
          </cell>
          <cell r="BN52">
            <v>110</v>
          </cell>
          <cell r="BO52">
            <v>8959</v>
          </cell>
        </row>
        <row r="53">
          <cell r="D53" t="str">
            <v>c</v>
          </cell>
          <cell r="N53">
            <v>59558</v>
          </cell>
          <cell r="Q53">
            <v>300</v>
          </cell>
          <cell r="Z53">
            <v>14000</v>
          </cell>
          <cell r="BG53">
            <v>1747</v>
          </cell>
          <cell r="BM53">
            <v>1634</v>
          </cell>
          <cell r="BN53">
            <v>-12553</v>
          </cell>
          <cell r="BO53">
            <v>45258</v>
          </cell>
        </row>
        <row r="54">
          <cell r="D54" t="str">
            <v>c</v>
          </cell>
          <cell r="N54">
            <v>19601</v>
          </cell>
          <cell r="Z54">
            <v>5000</v>
          </cell>
          <cell r="BG54">
            <v>644</v>
          </cell>
          <cell r="BM54">
            <v>4996</v>
          </cell>
          <cell r="BN54">
            <v>-4356</v>
          </cell>
          <cell r="BO54">
            <v>14601</v>
          </cell>
        </row>
        <row r="55">
          <cell r="D55" t="str">
            <v>c_khac</v>
          </cell>
          <cell r="N55">
            <v>79296</v>
          </cell>
          <cell r="Z55">
            <v>57547.118999999999</v>
          </cell>
          <cell r="BG55">
            <v>58076</v>
          </cell>
          <cell r="BM55">
            <v>56475</v>
          </cell>
          <cell r="BN55">
            <v>528.88100000000122</v>
          </cell>
          <cell r="BO55">
            <v>21748.881000000001</v>
          </cell>
        </row>
        <row r="56">
          <cell r="N56">
            <v>1466931.0939999998</v>
          </cell>
          <cell r="Q56">
            <v>767270.60400000005</v>
          </cell>
          <cell r="Z56">
            <v>122725.952</v>
          </cell>
          <cell r="BB56">
            <v>0</v>
          </cell>
          <cell r="BC56">
            <v>0</v>
          </cell>
          <cell r="BF56">
            <v>697096.20500000007</v>
          </cell>
          <cell r="BG56">
            <v>151638</v>
          </cell>
          <cell r="BM56">
            <v>111448.0105</v>
          </cell>
          <cell r="BN56">
            <v>-41262.35100000001</v>
          </cell>
          <cell r="BO56">
            <v>576934.53800000006</v>
          </cell>
        </row>
        <row r="57">
          <cell r="D57" t="str">
            <v>b</v>
          </cell>
          <cell r="N57">
            <v>266935.48700000002</v>
          </cell>
          <cell r="Q57">
            <v>251504.959</v>
          </cell>
          <cell r="Z57">
            <v>9000</v>
          </cell>
          <cell r="BF57">
            <v>251291.20199999999</v>
          </cell>
          <cell r="BG57">
            <v>11800</v>
          </cell>
          <cell r="BM57">
            <v>9000</v>
          </cell>
          <cell r="BN57">
            <v>2586.2429999999877</v>
          </cell>
          <cell r="BO57">
            <v>6430.5280000000203</v>
          </cell>
        </row>
        <row r="58">
          <cell r="D58" t="str">
            <v>a</v>
          </cell>
          <cell r="N58">
            <v>241582</v>
          </cell>
          <cell r="Q58">
            <v>213903.264</v>
          </cell>
          <cell r="Z58">
            <v>11725.952000000001</v>
          </cell>
          <cell r="BF58">
            <v>236102</v>
          </cell>
          <cell r="BM58">
            <v>8681.0105000000003</v>
          </cell>
          <cell r="BN58">
            <v>10472.784000000003</v>
          </cell>
          <cell r="BO58">
            <v>15952.784000000003</v>
          </cell>
        </row>
        <row r="59">
          <cell r="D59" t="str">
            <v>b</v>
          </cell>
          <cell r="N59">
            <v>83404.892999999996</v>
          </cell>
          <cell r="Q59">
            <v>49995.057000000001</v>
          </cell>
          <cell r="Z59">
            <v>0</v>
          </cell>
          <cell r="BF59">
            <v>52044</v>
          </cell>
          <cell r="BM59">
            <v>0</v>
          </cell>
          <cell r="BN59">
            <v>2048.9429999999993</v>
          </cell>
          <cell r="BO59">
            <v>33409.835999999996</v>
          </cell>
        </row>
        <row r="60">
          <cell r="D60" t="str">
            <v>b</v>
          </cell>
          <cell r="N60">
            <v>66677</v>
          </cell>
          <cell r="Q60">
            <v>52114.324000000001</v>
          </cell>
          <cell r="Z60">
            <v>0</v>
          </cell>
          <cell r="BF60">
            <v>50593.002999999997</v>
          </cell>
          <cell r="BG60">
            <v>1450</v>
          </cell>
          <cell r="BM60">
            <v>0</v>
          </cell>
          <cell r="BN60">
            <v>-71.321000000003551</v>
          </cell>
          <cell r="BO60">
            <v>14562.675999999999</v>
          </cell>
        </row>
        <row r="61">
          <cell r="D61" t="str">
            <v>b</v>
          </cell>
          <cell r="N61">
            <v>316505</v>
          </cell>
          <cell r="Q61">
            <v>82299</v>
          </cell>
          <cell r="Z61">
            <v>23000</v>
          </cell>
          <cell r="BF61">
            <v>45286</v>
          </cell>
          <cell r="BG61">
            <v>24000</v>
          </cell>
          <cell r="BM61">
            <v>22230</v>
          </cell>
          <cell r="BN61">
            <v>-36013</v>
          </cell>
          <cell r="BO61">
            <v>211206</v>
          </cell>
        </row>
        <row r="62">
          <cell r="D62" t="str">
            <v>b</v>
          </cell>
          <cell r="N62">
            <v>84787</v>
          </cell>
          <cell r="Q62">
            <v>19745</v>
          </cell>
          <cell r="Z62">
            <v>8000</v>
          </cell>
          <cell r="BF62">
            <v>6170</v>
          </cell>
          <cell r="BG62">
            <v>8560</v>
          </cell>
          <cell r="BM62">
            <v>4821</v>
          </cell>
          <cell r="BN62">
            <v>-13015</v>
          </cell>
          <cell r="BO62">
            <v>57042</v>
          </cell>
        </row>
        <row r="63">
          <cell r="D63" t="str">
            <v>b</v>
          </cell>
          <cell r="F63" t="str">
            <v>DHD</v>
          </cell>
          <cell r="N63">
            <v>148483</v>
          </cell>
          <cell r="Q63">
            <v>21200</v>
          </cell>
          <cell r="Z63">
            <v>20000</v>
          </cell>
          <cell r="BF63">
            <v>2700</v>
          </cell>
          <cell r="BG63">
            <v>17100</v>
          </cell>
          <cell r="BM63">
            <v>20000</v>
          </cell>
          <cell r="BN63">
            <v>-21400</v>
          </cell>
          <cell r="BO63">
            <v>107283</v>
          </cell>
        </row>
        <row r="64">
          <cell r="D64" t="str">
            <v>b</v>
          </cell>
          <cell r="N64">
            <v>26390</v>
          </cell>
          <cell r="Q64">
            <v>4400</v>
          </cell>
          <cell r="Z64">
            <v>4000</v>
          </cell>
          <cell r="BF64">
            <v>1840</v>
          </cell>
          <cell r="BG64">
            <v>4000</v>
          </cell>
          <cell r="BM64">
            <v>3756</v>
          </cell>
          <cell r="BN64">
            <v>-2560</v>
          </cell>
          <cell r="BO64">
            <v>17990</v>
          </cell>
        </row>
        <row r="65">
          <cell r="D65" t="str">
            <v>b</v>
          </cell>
          <cell r="N65">
            <v>53407</v>
          </cell>
          <cell r="Q65">
            <v>23309</v>
          </cell>
          <cell r="Z65">
            <v>11700</v>
          </cell>
          <cell r="BF65">
            <v>17000</v>
          </cell>
          <cell r="BG65">
            <v>20544</v>
          </cell>
          <cell r="BM65">
            <v>9790</v>
          </cell>
          <cell r="BN65">
            <v>2535</v>
          </cell>
          <cell r="BO65">
            <v>18398</v>
          </cell>
        </row>
        <row r="66">
          <cell r="D66" t="str">
            <v>b</v>
          </cell>
          <cell r="N66">
            <v>36042</v>
          </cell>
          <cell r="Q66">
            <v>5500</v>
          </cell>
          <cell r="Z66">
            <v>7000</v>
          </cell>
          <cell r="BF66">
            <v>1250</v>
          </cell>
          <cell r="BG66">
            <v>6700</v>
          </cell>
          <cell r="BM66">
            <v>6346</v>
          </cell>
          <cell r="BN66">
            <v>-4550</v>
          </cell>
          <cell r="BO66">
            <v>23542</v>
          </cell>
        </row>
        <row r="67">
          <cell r="D67" t="str">
            <v>b</v>
          </cell>
          <cell r="N67">
            <v>20130</v>
          </cell>
          <cell r="Q67">
            <v>11500</v>
          </cell>
          <cell r="Z67">
            <v>0</v>
          </cell>
          <cell r="BF67">
            <v>18325</v>
          </cell>
          <cell r="BG67">
            <v>500</v>
          </cell>
          <cell r="BM67">
            <v>0</v>
          </cell>
          <cell r="BN67">
            <v>7325</v>
          </cell>
          <cell r="BO67">
            <v>8630</v>
          </cell>
        </row>
        <row r="68">
          <cell r="D68" t="str">
            <v>b</v>
          </cell>
          <cell r="N68">
            <v>17004</v>
          </cell>
          <cell r="Q68">
            <v>5000</v>
          </cell>
          <cell r="Z68">
            <v>4000</v>
          </cell>
          <cell r="BF68">
            <v>11185</v>
          </cell>
          <cell r="BG68">
            <v>3734</v>
          </cell>
          <cell r="BM68">
            <v>4000</v>
          </cell>
          <cell r="BN68">
            <v>5919</v>
          </cell>
          <cell r="BO68">
            <v>8004</v>
          </cell>
        </row>
        <row r="69">
          <cell r="D69" t="str">
            <v>b</v>
          </cell>
          <cell r="N69">
            <v>4905</v>
          </cell>
          <cell r="Q69">
            <v>2300</v>
          </cell>
          <cell r="Z69">
            <v>1300</v>
          </cell>
          <cell r="BF69">
            <v>1260</v>
          </cell>
          <cell r="BG69">
            <v>3640</v>
          </cell>
          <cell r="BM69">
            <v>867</v>
          </cell>
          <cell r="BN69">
            <v>1300</v>
          </cell>
          <cell r="BO69">
            <v>1305</v>
          </cell>
        </row>
        <row r="70">
          <cell r="D70" t="str">
            <v>b</v>
          </cell>
          <cell r="N70">
            <v>13271</v>
          </cell>
          <cell r="Q70">
            <v>4500</v>
          </cell>
          <cell r="Z70">
            <v>3000</v>
          </cell>
          <cell r="BF70">
            <v>500</v>
          </cell>
          <cell r="BG70">
            <v>8800</v>
          </cell>
          <cell r="BM70">
            <v>1957</v>
          </cell>
          <cell r="BN70">
            <v>1800</v>
          </cell>
          <cell r="BO70">
            <v>5771</v>
          </cell>
        </row>
        <row r="71">
          <cell r="D71" t="str">
            <v>b</v>
          </cell>
          <cell r="F71" t="str">
            <v>DHD</v>
          </cell>
          <cell r="N71">
            <v>87407.714000000007</v>
          </cell>
          <cell r="Q71">
            <v>20000</v>
          </cell>
          <cell r="Z71">
            <v>20000</v>
          </cell>
          <cell r="BF71">
            <v>1550</v>
          </cell>
          <cell r="BG71">
            <v>40810</v>
          </cell>
          <cell r="BM71">
            <v>20000</v>
          </cell>
          <cell r="BN71">
            <v>2360</v>
          </cell>
          <cell r="BO71">
            <v>47407.714000000007</v>
          </cell>
        </row>
        <row r="72">
          <cell r="N72">
            <v>36202.733999999997</v>
          </cell>
          <cell r="Q72">
            <v>18000</v>
          </cell>
          <cell r="Z72">
            <v>8500</v>
          </cell>
          <cell r="BB72">
            <v>0</v>
          </cell>
          <cell r="BC72">
            <v>0</v>
          </cell>
          <cell r="BF72">
            <v>15942.94</v>
          </cell>
          <cell r="BG72">
            <v>12467.575000000001</v>
          </cell>
          <cell r="BM72">
            <v>6104</v>
          </cell>
          <cell r="BN72">
            <v>1910.5150000000003</v>
          </cell>
          <cell r="BO72">
            <v>9702.7340000000004</v>
          </cell>
        </row>
        <row r="73">
          <cell r="D73" t="str">
            <v>b</v>
          </cell>
          <cell r="N73">
            <v>21819.98</v>
          </cell>
          <cell r="Q73">
            <v>16800</v>
          </cell>
          <cell r="Z73">
            <v>700</v>
          </cell>
          <cell r="BF73">
            <v>15942.94</v>
          </cell>
          <cell r="BG73">
            <v>4557.0599999999995</v>
          </cell>
          <cell r="BM73">
            <v>21</v>
          </cell>
          <cell r="BN73">
            <v>3000</v>
          </cell>
          <cell r="BO73">
            <v>4319.9799999999996</v>
          </cell>
        </row>
        <row r="74">
          <cell r="D74" t="str">
            <v>c</v>
          </cell>
          <cell r="N74">
            <v>14382.754000000001</v>
          </cell>
          <cell r="Q74">
            <v>1200</v>
          </cell>
          <cell r="Z74">
            <v>7800</v>
          </cell>
          <cell r="BG74">
            <v>7910.5150000000003</v>
          </cell>
          <cell r="BM74">
            <v>6083</v>
          </cell>
          <cell r="BN74">
            <v>-1089.4849999999997</v>
          </cell>
          <cell r="BO74">
            <v>5382.7540000000008</v>
          </cell>
        </row>
        <row r="75">
          <cell r="N75">
            <v>34917</v>
          </cell>
          <cell r="Q75">
            <v>5446</v>
          </cell>
          <cell r="Z75">
            <v>0</v>
          </cell>
          <cell r="BB75">
            <v>10000</v>
          </cell>
          <cell r="BC75">
            <v>0</v>
          </cell>
          <cell r="BF75">
            <v>9870</v>
          </cell>
          <cell r="BG75">
            <v>3000</v>
          </cell>
          <cell r="BM75">
            <v>0</v>
          </cell>
          <cell r="BN75">
            <v>-2576</v>
          </cell>
          <cell r="BO75">
            <v>19471</v>
          </cell>
        </row>
        <row r="76">
          <cell r="D76" t="str">
            <v>b</v>
          </cell>
          <cell r="N76">
            <v>34917</v>
          </cell>
          <cell r="Q76">
            <v>5446</v>
          </cell>
          <cell r="Z76">
            <v>0</v>
          </cell>
          <cell r="BB76">
            <v>10000</v>
          </cell>
          <cell r="BF76">
            <v>9870</v>
          </cell>
          <cell r="BG76">
            <v>3000</v>
          </cell>
          <cell r="BN76">
            <v>-2576</v>
          </cell>
          <cell r="BO76">
            <v>19471</v>
          </cell>
        </row>
        <row r="77">
          <cell r="N77">
            <v>58275</v>
          </cell>
          <cell r="Q77">
            <v>29200</v>
          </cell>
          <cell r="Z77">
            <v>5000</v>
          </cell>
          <cell r="BB77">
            <v>0</v>
          </cell>
          <cell r="BC77">
            <v>0</v>
          </cell>
          <cell r="BF77">
            <v>36327</v>
          </cell>
          <cell r="BG77">
            <v>8968.9</v>
          </cell>
          <cell r="BM77">
            <v>4954</v>
          </cell>
          <cell r="BN77">
            <v>11095.900000000001</v>
          </cell>
          <cell r="BO77">
            <v>24075</v>
          </cell>
        </row>
        <row r="78">
          <cell r="D78" t="str">
            <v>b</v>
          </cell>
          <cell r="N78">
            <v>58275</v>
          </cell>
          <cell r="Q78">
            <v>29200</v>
          </cell>
          <cell r="Z78">
            <v>5000</v>
          </cell>
          <cell r="BF78">
            <v>36327</v>
          </cell>
          <cell r="BG78">
            <v>8968.9</v>
          </cell>
          <cell r="BM78">
            <v>4954</v>
          </cell>
          <cell r="BN78">
            <v>11095.900000000001</v>
          </cell>
          <cell r="BO78">
            <v>24075</v>
          </cell>
        </row>
        <row r="79">
          <cell r="N79">
            <v>367025.47</v>
          </cell>
          <cell r="Q79">
            <v>129926.348</v>
          </cell>
          <cell r="Z79">
            <v>51258.964999999997</v>
          </cell>
          <cell r="BB79">
            <v>0</v>
          </cell>
          <cell r="BC79">
            <v>0</v>
          </cell>
          <cell r="BF79">
            <v>187617.49900000001</v>
          </cell>
          <cell r="BG79">
            <v>48654</v>
          </cell>
          <cell r="BM79">
            <v>50217</v>
          </cell>
          <cell r="BN79">
            <v>55086.186000000002</v>
          </cell>
          <cell r="BO79">
            <v>185840.15700000001</v>
          </cell>
        </row>
        <row r="80">
          <cell r="D80" t="str">
            <v>b</v>
          </cell>
          <cell r="N80">
            <v>35670</v>
          </cell>
          <cell r="Q80">
            <v>19160</v>
          </cell>
          <cell r="Z80">
            <v>5000</v>
          </cell>
          <cell r="BF80">
            <v>25000</v>
          </cell>
          <cell r="BG80">
            <v>1000</v>
          </cell>
          <cell r="BM80">
            <v>5000</v>
          </cell>
          <cell r="BN80">
            <v>1840</v>
          </cell>
          <cell r="BO80">
            <v>11510</v>
          </cell>
        </row>
        <row r="81">
          <cell r="D81" t="str">
            <v>b</v>
          </cell>
          <cell r="N81">
            <v>33150</v>
          </cell>
          <cell r="Q81">
            <v>14000</v>
          </cell>
          <cell r="Z81">
            <v>12094.851000000001</v>
          </cell>
          <cell r="BF81">
            <v>26094.850999999999</v>
          </cell>
          <cell r="BM81">
            <v>11185</v>
          </cell>
          <cell r="BN81">
            <v>0</v>
          </cell>
          <cell r="BO81">
            <v>7055.1489999999994</v>
          </cell>
        </row>
        <row r="82">
          <cell r="D82" t="str">
            <v>b</v>
          </cell>
          <cell r="N82">
            <v>179966</v>
          </cell>
          <cell r="Q82">
            <v>35000</v>
          </cell>
          <cell r="Z82">
            <v>10000</v>
          </cell>
          <cell r="BF82">
            <v>40000</v>
          </cell>
          <cell r="BG82">
            <v>38500</v>
          </cell>
          <cell r="BM82">
            <v>10000</v>
          </cell>
          <cell r="BN82">
            <v>33500</v>
          </cell>
          <cell r="BO82">
            <v>134966</v>
          </cell>
        </row>
        <row r="83">
          <cell r="D83" t="str">
            <v>b</v>
          </cell>
          <cell r="N83">
            <v>14240</v>
          </cell>
          <cell r="Q83">
            <v>5000</v>
          </cell>
          <cell r="Z83">
            <v>8126.2190000000001</v>
          </cell>
          <cell r="BF83">
            <v>10000</v>
          </cell>
          <cell r="BG83">
            <v>3126</v>
          </cell>
          <cell r="BM83">
            <v>8087</v>
          </cell>
          <cell r="BN83">
            <v>-0.21900000000005093</v>
          </cell>
          <cell r="BO83">
            <v>1113.7809999999999</v>
          </cell>
        </row>
        <row r="84">
          <cell r="D84" t="str">
            <v>b</v>
          </cell>
          <cell r="N84">
            <v>9504</v>
          </cell>
          <cell r="Q84">
            <v>4000</v>
          </cell>
          <cell r="Z84">
            <v>3000</v>
          </cell>
          <cell r="BF84">
            <v>7478</v>
          </cell>
          <cell r="BG84">
            <v>1500</v>
          </cell>
          <cell r="BM84">
            <v>3000</v>
          </cell>
          <cell r="BN84">
            <v>1978</v>
          </cell>
          <cell r="BO84">
            <v>2504</v>
          </cell>
        </row>
        <row r="85">
          <cell r="D85" t="str">
            <v>b</v>
          </cell>
          <cell r="N85">
            <v>14657</v>
          </cell>
          <cell r="Q85">
            <v>8138</v>
          </cell>
          <cell r="Z85">
            <v>4000</v>
          </cell>
          <cell r="BF85">
            <v>11398</v>
          </cell>
          <cell r="BG85">
            <v>2500</v>
          </cell>
          <cell r="BM85">
            <v>3950</v>
          </cell>
          <cell r="BN85">
            <v>1760</v>
          </cell>
          <cell r="BO85">
            <v>2519</v>
          </cell>
        </row>
        <row r="86">
          <cell r="D86" t="str">
            <v>b</v>
          </cell>
          <cell r="N86">
            <v>14028.47</v>
          </cell>
          <cell r="Q86">
            <v>5000</v>
          </cell>
          <cell r="Z86">
            <v>9037.8950000000004</v>
          </cell>
          <cell r="BF86">
            <v>12000</v>
          </cell>
          <cell r="BG86">
            <v>2028</v>
          </cell>
          <cell r="BM86">
            <v>8995</v>
          </cell>
          <cell r="BN86">
            <v>-9.8950000000004366</v>
          </cell>
          <cell r="BO86">
            <v>-9.4250000000010914</v>
          </cell>
        </row>
        <row r="87">
          <cell r="D87" t="str">
            <v>a</v>
          </cell>
          <cell r="N87">
            <v>40810</v>
          </cell>
          <cell r="Q87">
            <v>17269.7</v>
          </cell>
          <cell r="Z87">
            <v>0</v>
          </cell>
          <cell r="BF87">
            <v>33288</v>
          </cell>
          <cell r="BN87">
            <v>16018.3</v>
          </cell>
          <cell r="BO87">
            <v>23540.3</v>
          </cell>
        </row>
        <row r="88">
          <cell r="D88" t="str">
            <v>a</v>
          </cell>
          <cell r="N88">
            <v>25000</v>
          </cell>
          <cell r="Q88">
            <v>22358.648000000001</v>
          </cell>
          <cell r="Z88">
            <v>0</v>
          </cell>
          <cell r="BF88">
            <v>22358.648000000001</v>
          </cell>
          <cell r="BN88">
            <v>0</v>
          </cell>
          <cell r="BO88">
            <v>2641.351999999999</v>
          </cell>
        </row>
        <row r="89">
          <cell r="N89">
            <v>232201.18199999997</v>
          </cell>
          <cell r="Q89">
            <v>46864.63</v>
          </cell>
          <cell r="Z89">
            <v>22000</v>
          </cell>
          <cell r="BB89">
            <v>0</v>
          </cell>
          <cell r="BC89">
            <v>0</v>
          </cell>
          <cell r="BF89">
            <v>48693.4</v>
          </cell>
          <cell r="BG89">
            <v>29062.46</v>
          </cell>
          <cell r="BM89">
            <v>18416</v>
          </cell>
          <cell r="BN89">
            <v>8891.23</v>
          </cell>
          <cell r="BO89">
            <v>163336.55199999997</v>
          </cell>
        </row>
        <row r="90">
          <cell r="D90" t="str">
            <v>b</v>
          </cell>
          <cell r="N90">
            <v>8578.0959999999995</v>
          </cell>
          <cell r="Q90">
            <v>5447.63</v>
          </cell>
          <cell r="Z90">
            <v>2000</v>
          </cell>
          <cell r="BF90">
            <v>5476.4</v>
          </cell>
          <cell r="BG90">
            <v>3000</v>
          </cell>
          <cell r="BM90">
            <v>1259</v>
          </cell>
          <cell r="BN90">
            <v>1028.7699999999995</v>
          </cell>
          <cell r="BO90">
            <v>1130.4659999999994</v>
          </cell>
        </row>
        <row r="91">
          <cell r="D91" t="str">
            <v>b</v>
          </cell>
          <cell r="N91">
            <v>181841.8</v>
          </cell>
          <cell r="Q91">
            <v>41417</v>
          </cell>
          <cell r="Z91">
            <v>5000</v>
          </cell>
          <cell r="BF91">
            <v>41417</v>
          </cell>
          <cell r="BG91">
            <v>13262.46</v>
          </cell>
          <cell r="BM91">
            <v>4836</v>
          </cell>
          <cell r="BN91">
            <v>8262.4599999999991</v>
          </cell>
          <cell r="BO91">
            <v>135424.79999999999</v>
          </cell>
        </row>
        <row r="92">
          <cell r="D92" t="str">
            <v>c</v>
          </cell>
          <cell r="N92">
            <v>6902.7430000000004</v>
          </cell>
          <cell r="Z92">
            <v>2500</v>
          </cell>
          <cell r="BF92">
            <v>300</v>
          </cell>
          <cell r="BG92">
            <v>1500</v>
          </cell>
          <cell r="BM92">
            <v>1274</v>
          </cell>
          <cell r="BN92">
            <v>-700</v>
          </cell>
          <cell r="BO92">
            <v>4402.7430000000004</v>
          </cell>
        </row>
        <row r="93">
          <cell r="D93" t="str">
            <v>c</v>
          </cell>
          <cell r="N93">
            <v>7195.4790000000003</v>
          </cell>
          <cell r="Z93">
            <v>2500</v>
          </cell>
          <cell r="BF93">
            <v>300</v>
          </cell>
          <cell r="BG93">
            <v>2500</v>
          </cell>
          <cell r="BM93">
            <v>2374</v>
          </cell>
          <cell r="BN93">
            <v>300</v>
          </cell>
          <cell r="BO93">
            <v>4695.4790000000003</v>
          </cell>
        </row>
        <row r="94">
          <cell r="D94" t="str">
            <v>c</v>
          </cell>
          <cell r="N94">
            <v>7442.3149999999996</v>
          </cell>
          <cell r="Z94">
            <v>2500</v>
          </cell>
          <cell r="BF94">
            <v>300</v>
          </cell>
          <cell r="BG94">
            <v>2300</v>
          </cell>
          <cell r="BM94">
            <v>2398</v>
          </cell>
          <cell r="BN94">
            <v>100</v>
          </cell>
          <cell r="BO94">
            <v>4942.3149999999996</v>
          </cell>
        </row>
        <row r="95">
          <cell r="D95" t="str">
            <v>c</v>
          </cell>
          <cell r="N95">
            <v>6881.3469999999998</v>
          </cell>
          <cell r="Z95">
            <v>2500</v>
          </cell>
          <cell r="BF95">
            <v>300</v>
          </cell>
          <cell r="BG95">
            <v>2400</v>
          </cell>
          <cell r="BM95">
            <v>2379</v>
          </cell>
          <cell r="BN95">
            <v>200</v>
          </cell>
          <cell r="BO95">
            <v>4381.3469999999998</v>
          </cell>
        </row>
        <row r="96">
          <cell r="D96" t="str">
            <v>c</v>
          </cell>
          <cell r="N96">
            <v>6374.8670000000002</v>
          </cell>
          <cell r="Z96">
            <v>2500</v>
          </cell>
          <cell r="BF96">
            <v>300</v>
          </cell>
          <cell r="BG96">
            <v>2500</v>
          </cell>
          <cell r="BM96">
            <v>2394</v>
          </cell>
          <cell r="BN96">
            <v>300</v>
          </cell>
          <cell r="BO96">
            <v>3874.8670000000002</v>
          </cell>
        </row>
        <row r="97">
          <cell r="D97" t="str">
            <v>c</v>
          </cell>
          <cell r="N97">
            <v>6984.5349999999999</v>
          </cell>
          <cell r="Z97">
            <v>2500</v>
          </cell>
          <cell r="BF97">
            <v>300</v>
          </cell>
          <cell r="BG97">
            <v>1600</v>
          </cell>
          <cell r="BM97">
            <v>1502</v>
          </cell>
          <cell r="BN97">
            <v>-600</v>
          </cell>
          <cell r="BO97">
            <v>4484.5349999999999</v>
          </cell>
        </row>
        <row r="98">
          <cell r="N98">
            <v>513954.86</v>
          </cell>
          <cell r="Q98">
            <v>232659.27600000001</v>
          </cell>
          <cell r="Z98">
            <v>39000</v>
          </cell>
          <cell r="BB98">
            <v>0</v>
          </cell>
          <cell r="BC98">
            <v>0</v>
          </cell>
          <cell r="BF98">
            <v>177773.62300000002</v>
          </cell>
          <cell r="BG98">
            <v>83444.436121000006</v>
          </cell>
          <cell r="BM98">
            <v>36226</v>
          </cell>
          <cell r="BN98">
            <v>-10441.216878999992</v>
          </cell>
          <cell r="BO98">
            <v>242295.584</v>
          </cell>
        </row>
        <row r="99">
          <cell r="D99" t="str">
            <v>b</v>
          </cell>
          <cell r="N99">
            <v>55968</v>
          </cell>
          <cell r="Q99">
            <v>30942.727999999999</v>
          </cell>
          <cell r="Z99">
            <v>562</v>
          </cell>
          <cell r="BF99">
            <v>30942.727999999999</v>
          </cell>
          <cell r="BG99">
            <v>477.43612099999882</v>
          </cell>
          <cell r="BM99">
            <v>338</v>
          </cell>
          <cell r="BN99">
            <v>-84.56387900000118</v>
          </cell>
          <cell r="BO99">
            <v>24463.272000000001</v>
          </cell>
        </row>
        <row r="100">
          <cell r="D100" t="str">
            <v>b</v>
          </cell>
          <cell r="N100">
            <v>64051.383000000002</v>
          </cell>
          <cell r="Q100">
            <v>38626.547999999995</v>
          </cell>
          <cell r="Z100">
            <v>5000</v>
          </cell>
          <cell r="BF100">
            <v>32896.895000000004</v>
          </cell>
          <cell r="BG100">
            <v>6436</v>
          </cell>
          <cell r="BM100">
            <v>5000</v>
          </cell>
          <cell r="BN100">
            <v>-4293.6529999999912</v>
          </cell>
          <cell r="BO100">
            <v>20424.835000000006</v>
          </cell>
        </row>
        <row r="101">
          <cell r="D101" t="str">
            <v>b</v>
          </cell>
          <cell r="N101">
            <v>48142.32</v>
          </cell>
          <cell r="Q101">
            <v>29000</v>
          </cell>
          <cell r="Z101">
            <v>5000</v>
          </cell>
          <cell r="BF101">
            <v>24860</v>
          </cell>
          <cell r="BG101">
            <v>9113</v>
          </cell>
          <cell r="BM101">
            <v>3256</v>
          </cell>
          <cell r="BN101">
            <v>-27</v>
          </cell>
          <cell r="BO101">
            <v>14142.32</v>
          </cell>
        </row>
        <row r="102">
          <cell r="D102" t="str">
            <v>b</v>
          </cell>
          <cell r="N102">
            <v>279952.15700000001</v>
          </cell>
          <cell r="Q102">
            <v>116090</v>
          </cell>
          <cell r="Z102">
            <v>14438</v>
          </cell>
          <cell r="BF102">
            <v>86283</v>
          </cell>
          <cell r="BG102">
            <v>44245</v>
          </cell>
          <cell r="BM102">
            <v>14438</v>
          </cell>
          <cell r="BN102">
            <v>0</v>
          </cell>
          <cell r="BO102">
            <v>149424.15700000001</v>
          </cell>
        </row>
        <row r="103">
          <cell r="D103" t="str">
            <v>b</v>
          </cell>
          <cell r="N103">
            <v>34390</v>
          </cell>
          <cell r="Q103">
            <v>10000</v>
          </cell>
          <cell r="Z103">
            <v>7000</v>
          </cell>
          <cell r="BF103">
            <v>1432</v>
          </cell>
          <cell r="BG103">
            <v>10448</v>
          </cell>
          <cell r="BM103">
            <v>6867</v>
          </cell>
          <cell r="BN103">
            <v>-5120</v>
          </cell>
          <cell r="BO103">
            <v>17390</v>
          </cell>
        </row>
        <row r="104">
          <cell r="D104" t="str">
            <v>b</v>
          </cell>
          <cell r="N104">
            <v>31451</v>
          </cell>
          <cell r="Q104">
            <v>8000</v>
          </cell>
          <cell r="Z104">
            <v>7000</v>
          </cell>
          <cell r="BF104">
            <v>1359</v>
          </cell>
          <cell r="BG104">
            <v>12725</v>
          </cell>
          <cell r="BM104">
            <v>6327</v>
          </cell>
          <cell r="BN104">
            <v>-916</v>
          </cell>
          <cell r="BO104">
            <v>16451</v>
          </cell>
        </row>
        <row r="105">
          <cell r="N105">
            <v>13688</v>
          </cell>
          <cell r="Q105">
            <v>0</v>
          </cell>
          <cell r="Z105">
            <v>4000</v>
          </cell>
          <cell r="BB105">
            <v>0</v>
          </cell>
          <cell r="BC105">
            <v>0</v>
          </cell>
          <cell r="BF105">
            <v>0</v>
          </cell>
          <cell r="BG105">
            <v>5000</v>
          </cell>
          <cell r="BM105">
            <v>4000</v>
          </cell>
          <cell r="BN105">
            <v>1000</v>
          </cell>
          <cell r="BO105">
            <v>9688</v>
          </cell>
        </row>
        <row r="106">
          <cell r="D106" t="str">
            <v>c</v>
          </cell>
          <cell r="N106">
            <v>13688</v>
          </cell>
          <cell r="Z106">
            <v>4000</v>
          </cell>
          <cell r="BG106">
            <v>5000</v>
          </cell>
          <cell r="BM106">
            <v>4000</v>
          </cell>
          <cell r="BN106">
            <v>1000</v>
          </cell>
          <cell r="BO106">
            <v>9688</v>
          </cell>
        </row>
        <row r="107">
          <cell r="N107">
            <v>89447</v>
          </cell>
          <cell r="Q107">
            <v>43000</v>
          </cell>
          <cell r="Z107">
            <v>10000</v>
          </cell>
          <cell r="BB107">
            <v>0</v>
          </cell>
          <cell r="BC107">
            <v>0</v>
          </cell>
          <cell r="BF107">
            <v>44332</v>
          </cell>
          <cell r="BG107">
            <v>5650</v>
          </cell>
          <cell r="BM107">
            <v>5811</v>
          </cell>
          <cell r="BN107">
            <v>-3018</v>
          </cell>
          <cell r="BO107">
            <v>36447</v>
          </cell>
        </row>
        <row r="108">
          <cell r="D108" t="str">
            <v>b</v>
          </cell>
          <cell r="N108">
            <v>89447</v>
          </cell>
          <cell r="Q108">
            <v>43000</v>
          </cell>
          <cell r="Z108">
            <v>10000</v>
          </cell>
          <cell r="BF108">
            <v>44332</v>
          </cell>
          <cell r="BG108">
            <v>5650</v>
          </cell>
          <cell r="BM108">
            <v>5811</v>
          </cell>
          <cell r="BN108">
            <v>-3018</v>
          </cell>
          <cell r="BO108">
            <v>36447</v>
          </cell>
        </row>
        <row r="109">
          <cell r="N109">
            <v>3402.8649999999998</v>
          </cell>
          <cell r="Q109">
            <v>2500</v>
          </cell>
          <cell r="Z109">
            <v>902.86500000000001</v>
          </cell>
          <cell r="BB109">
            <v>0</v>
          </cell>
          <cell r="BC109">
            <v>0</v>
          </cell>
          <cell r="BF109">
            <v>0</v>
          </cell>
          <cell r="BG109">
            <v>3402.8649999999998</v>
          </cell>
          <cell r="BM109">
            <v>903</v>
          </cell>
          <cell r="BN109">
            <v>0</v>
          </cell>
          <cell r="BO109">
            <v>0</v>
          </cell>
        </row>
        <row r="110">
          <cell r="D110" t="str">
            <v>b</v>
          </cell>
          <cell r="N110">
            <v>3402.8649999999998</v>
          </cell>
          <cell r="Q110">
            <v>2500</v>
          </cell>
          <cell r="Z110">
            <v>902.86500000000001</v>
          </cell>
          <cell r="BG110">
            <v>3402.8649999999998</v>
          </cell>
          <cell r="BM110">
            <v>903</v>
          </cell>
          <cell r="BN110">
            <v>0</v>
          </cell>
          <cell r="BO110">
            <v>0</v>
          </cell>
        </row>
        <row r="111">
          <cell r="N111">
            <v>11000</v>
          </cell>
          <cell r="Q111">
            <v>3000</v>
          </cell>
          <cell r="Z111">
            <v>5000</v>
          </cell>
          <cell r="BB111">
            <v>0</v>
          </cell>
          <cell r="BC111">
            <v>0</v>
          </cell>
          <cell r="BF111">
            <v>0</v>
          </cell>
          <cell r="BG111">
            <v>8000</v>
          </cell>
          <cell r="BM111">
            <v>4523</v>
          </cell>
          <cell r="BN111">
            <v>0</v>
          </cell>
          <cell r="BO111">
            <v>3000</v>
          </cell>
        </row>
        <row r="112">
          <cell r="D112" t="str">
            <v>b</v>
          </cell>
          <cell r="N112">
            <v>11000</v>
          </cell>
          <cell r="Q112">
            <v>3000</v>
          </cell>
          <cell r="Z112">
            <v>5000</v>
          </cell>
          <cell r="BG112">
            <v>8000</v>
          </cell>
          <cell r="BM112">
            <v>4523</v>
          </cell>
          <cell r="BN112">
            <v>0</v>
          </cell>
          <cell r="BO112">
            <v>3000</v>
          </cell>
        </row>
        <row r="113">
          <cell r="N113">
            <v>51750</v>
          </cell>
          <cell r="Q113">
            <v>230.51699999999983</v>
          </cell>
          <cell r="Z113">
            <v>0</v>
          </cell>
          <cell r="BB113">
            <v>0</v>
          </cell>
          <cell r="BC113">
            <v>0</v>
          </cell>
          <cell r="BF113">
            <v>230.51699999999983</v>
          </cell>
          <cell r="BG113">
            <v>0</v>
          </cell>
          <cell r="BM113">
            <v>0</v>
          </cell>
          <cell r="BN113">
            <v>0</v>
          </cell>
          <cell r="BO113">
            <v>51519.483</v>
          </cell>
        </row>
        <row r="114">
          <cell r="D114" t="str">
            <v>b</v>
          </cell>
          <cell r="N114">
            <v>51750</v>
          </cell>
          <cell r="Q114">
            <v>230.51699999999983</v>
          </cell>
          <cell r="Z114">
            <v>0</v>
          </cell>
          <cell r="BF114">
            <v>230.51699999999983</v>
          </cell>
          <cell r="BM114">
            <v>0</v>
          </cell>
          <cell r="BN114">
            <v>0</v>
          </cell>
          <cell r="BO114">
            <v>51519.483</v>
          </cell>
        </row>
        <row r="115">
          <cell r="N115">
            <v>0</v>
          </cell>
          <cell r="Q115">
            <v>0</v>
          </cell>
          <cell r="Z115">
            <v>0</v>
          </cell>
          <cell r="BB115">
            <v>0</v>
          </cell>
          <cell r="BC115">
            <v>0</v>
          </cell>
          <cell r="BF115">
            <v>0</v>
          </cell>
          <cell r="BG115">
            <v>0</v>
          </cell>
          <cell r="BM115">
            <v>0</v>
          </cell>
          <cell r="BN115">
            <v>0</v>
          </cell>
          <cell r="BO115">
            <v>0</v>
          </cell>
        </row>
        <row r="116">
          <cell r="N116">
            <v>81865.201000000001</v>
          </cell>
          <cell r="Q116">
            <v>10300</v>
          </cell>
          <cell r="Z116">
            <v>22500</v>
          </cell>
          <cell r="BB116">
            <v>0</v>
          </cell>
          <cell r="BC116">
            <v>0</v>
          </cell>
          <cell r="BF116">
            <v>44425.789000000004</v>
          </cell>
          <cell r="BG116">
            <v>484</v>
          </cell>
          <cell r="BM116">
            <v>18500</v>
          </cell>
          <cell r="BN116">
            <v>12109.789000000001</v>
          </cell>
          <cell r="BO116">
            <v>49065.201000000001</v>
          </cell>
        </row>
        <row r="117">
          <cell r="D117" t="str">
            <v>b</v>
          </cell>
          <cell r="N117">
            <v>8032</v>
          </cell>
          <cell r="Q117">
            <v>5300</v>
          </cell>
          <cell r="Z117">
            <v>2302.3049999999998</v>
          </cell>
          <cell r="BF117">
            <v>7609.7889999999998</v>
          </cell>
          <cell r="BM117">
            <v>1500</v>
          </cell>
          <cell r="BN117">
            <v>7.4839999999999236</v>
          </cell>
          <cell r="BO117">
            <v>429.69500000000016</v>
          </cell>
        </row>
        <row r="118">
          <cell r="D118" t="str">
            <v>b</v>
          </cell>
          <cell r="N118">
            <v>14974</v>
          </cell>
          <cell r="Q118">
            <v>5000</v>
          </cell>
          <cell r="Z118">
            <v>3697.6950000000002</v>
          </cell>
          <cell r="BF118">
            <v>13146</v>
          </cell>
          <cell r="BG118">
            <v>484</v>
          </cell>
          <cell r="BM118">
            <v>2000</v>
          </cell>
          <cell r="BN118">
            <v>4932.3050000000003</v>
          </cell>
          <cell r="BO118">
            <v>6276.3050000000003</v>
          </cell>
        </row>
        <row r="119">
          <cell r="D119" t="str">
            <v>c</v>
          </cell>
          <cell r="N119">
            <v>13997.200999999999</v>
          </cell>
          <cell r="Z119">
            <v>3500</v>
          </cell>
          <cell r="BF119">
            <v>5548</v>
          </cell>
          <cell r="BM119">
            <v>3200</v>
          </cell>
          <cell r="BN119">
            <v>2048</v>
          </cell>
          <cell r="BO119">
            <v>10497.200999999999</v>
          </cell>
        </row>
        <row r="120">
          <cell r="D120" t="str">
            <v>c</v>
          </cell>
          <cell r="N120">
            <v>11995</v>
          </cell>
          <cell r="Z120">
            <v>3500</v>
          </cell>
          <cell r="BF120">
            <v>4768</v>
          </cell>
          <cell r="BM120">
            <v>3200</v>
          </cell>
          <cell r="BN120">
            <v>1268</v>
          </cell>
          <cell r="BO120">
            <v>8495</v>
          </cell>
        </row>
        <row r="121">
          <cell r="D121" t="str">
            <v>c</v>
          </cell>
          <cell r="N121">
            <v>7999</v>
          </cell>
          <cell r="Z121">
            <v>3000</v>
          </cell>
          <cell r="BF121">
            <v>5215</v>
          </cell>
          <cell r="BM121">
            <v>2700</v>
          </cell>
          <cell r="BN121">
            <v>2215</v>
          </cell>
          <cell r="BO121">
            <v>4999</v>
          </cell>
        </row>
        <row r="122">
          <cell r="D122" t="str">
            <v>c</v>
          </cell>
          <cell r="N122">
            <v>13994</v>
          </cell>
          <cell r="Z122">
            <v>3500</v>
          </cell>
          <cell r="BF122">
            <v>4287</v>
          </cell>
          <cell r="BM122">
            <v>3200</v>
          </cell>
          <cell r="BN122">
            <v>787</v>
          </cell>
          <cell r="BO122">
            <v>10494</v>
          </cell>
        </row>
        <row r="123">
          <cell r="D123" t="str">
            <v>c</v>
          </cell>
          <cell r="N123">
            <v>10874</v>
          </cell>
          <cell r="Z123">
            <v>3000</v>
          </cell>
          <cell r="BF123">
            <v>3852</v>
          </cell>
          <cell r="BM123">
            <v>2700</v>
          </cell>
          <cell r="BN123">
            <v>852</v>
          </cell>
          <cell r="BO123">
            <v>7874</v>
          </cell>
        </row>
        <row r="124">
          <cell r="N124">
            <v>4030209.2590000005</v>
          </cell>
          <cell r="Q124">
            <v>1259412.3839</v>
          </cell>
          <cell r="Z124">
            <v>192566.54700000002</v>
          </cell>
          <cell r="BB124">
            <v>0</v>
          </cell>
          <cell r="BC124">
            <v>0</v>
          </cell>
          <cell r="BF124">
            <v>1077750.4298999999</v>
          </cell>
          <cell r="BG124">
            <v>145422</v>
          </cell>
          <cell r="BM124">
            <v>152054</v>
          </cell>
          <cell r="BN124">
            <v>-228806.50100000002</v>
          </cell>
          <cell r="BO124">
            <v>2578230.3281</v>
          </cell>
        </row>
        <row r="125">
          <cell r="D125" t="str">
            <v>a</v>
          </cell>
          <cell r="N125">
            <v>233042</v>
          </cell>
          <cell r="Q125">
            <v>105902.36350000001</v>
          </cell>
          <cell r="Z125">
            <v>0</v>
          </cell>
          <cell r="BF125">
            <v>105902.36350000001</v>
          </cell>
          <cell r="BG125">
            <v>0</v>
          </cell>
          <cell r="BM125">
            <v>0</v>
          </cell>
          <cell r="BN125">
            <v>0</v>
          </cell>
          <cell r="BO125">
            <v>127139.63649999999</v>
          </cell>
        </row>
        <row r="126">
          <cell r="D126" t="str">
            <v>a</v>
          </cell>
          <cell r="N126">
            <v>205520</v>
          </cell>
          <cell r="Q126">
            <v>194288.92439999999</v>
          </cell>
          <cell r="Z126">
            <v>249.45500000000001</v>
          </cell>
          <cell r="BF126">
            <v>194538.37940000001</v>
          </cell>
          <cell r="BG126">
            <v>0</v>
          </cell>
          <cell r="BM126">
            <v>249</v>
          </cell>
          <cell r="BN126">
            <v>1.6285639503621496E-11</v>
          </cell>
          <cell r="BO126">
            <v>10981.620600000011</v>
          </cell>
        </row>
        <row r="127">
          <cell r="D127" t="str">
            <v>a</v>
          </cell>
          <cell r="N127">
            <v>37709</v>
          </cell>
          <cell r="Q127">
            <v>14054</v>
          </cell>
          <cell r="Z127">
            <v>788.48299999999995</v>
          </cell>
          <cell r="BF127">
            <v>14842.687</v>
          </cell>
          <cell r="BG127">
            <v>0</v>
          </cell>
          <cell r="BM127">
            <v>788</v>
          </cell>
          <cell r="BN127">
            <v>0.20399999999995089</v>
          </cell>
          <cell r="BO127">
            <v>22866.517</v>
          </cell>
        </row>
        <row r="128">
          <cell r="D128" t="str">
            <v>a</v>
          </cell>
          <cell r="N128">
            <v>224879</v>
          </cell>
          <cell r="Q128">
            <v>163261.989</v>
          </cell>
          <cell r="Z128">
            <v>2434.4</v>
          </cell>
          <cell r="BF128">
            <v>172295</v>
          </cell>
          <cell r="BG128">
            <v>75</v>
          </cell>
          <cell r="BN128">
            <v>6673.610999999999</v>
          </cell>
          <cell r="BO128">
            <v>59182.610999999997</v>
          </cell>
        </row>
        <row r="129">
          <cell r="D129" t="str">
            <v>b</v>
          </cell>
          <cell r="F129" t="str">
            <v>TĐ</v>
          </cell>
          <cell r="N129">
            <v>214046</v>
          </cell>
          <cell r="Q129">
            <v>135000</v>
          </cell>
          <cell r="Z129">
            <v>8000</v>
          </cell>
          <cell r="BF129">
            <v>117862</v>
          </cell>
          <cell r="BG129">
            <v>13783</v>
          </cell>
          <cell r="BM129">
            <v>4867</v>
          </cell>
          <cell r="BN129">
            <v>-11355</v>
          </cell>
          <cell r="BO129">
            <v>71046</v>
          </cell>
        </row>
        <row r="130">
          <cell r="D130" t="str">
            <v>b</v>
          </cell>
          <cell r="F130" t="str">
            <v>TĐ</v>
          </cell>
          <cell r="N130">
            <v>174859</v>
          </cell>
          <cell r="Q130">
            <v>110000</v>
          </cell>
          <cell r="Z130">
            <v>5000</v>
          </cell>
          <cell r="BF130">
            <v>111170</v>
          </cell>
          <cell r="BG130">
            <v>3775</v>
          </cell>
          <cell r="BM130">
            <v>3915</v>
          </cell>
          <cell r="BN130">
            <v>-55</v>
          </cell>
          <cell r="BO130">
            <v>59859</v>
          </cell>
        </row>
        <row r="131">
          <cell r="D131" t="str">
            <v>b</v>
          </cell>
          <cell r="N131">
            <v>123281.86500000001</v>
          </cell>
          <cell r="Q131">
            <v>90201.339000000007</v>
          </cell>
          <cell r="Z131">
            <v>8403.6090000000004</v>
          </cell>
          <cell r="BF131">
            <v>93950</v>
          </cell>
          <cell r="BG131">
            <v>8208</v>
          </cell>
          <cell r="BM131">
            <v>8404</v>
          </cell>
          <cell r="BN131">
            <v>3553.0519999999924</v>
          </cell>
          <cell r="BO131">
            <v>24676.916999999998</v>
          </cell>
        </row>
        <row r="132">
          <cell r="D132" t="str">
            <v>b</v>
          </cell>
          <cell r="N132">
            <v>244447</v>
          </cell>
          <cell r="Q132">
            <v>137251.549</v>
          </cell>
          <cell r="Z132">
            <v>10000</v>
          </cell>
          <cell r="BF132">
            <v>136822</v>
          </cell>
          <cell r="BG132">
            <v>4462</v>
          </cell>
          <cell r="BM132">
            <v>9251</v>
          </cell>
          <cell r="BN132">
            <v>-5967.5489999999991</v>
          </cell>
          <cell r="BO132">
            <v>97195.451000000001</v>
          </cell>
        </row>
        <row r="133">
          <cell r="D133" t="str">
            <v>b</v>
          </cell>
          <cell r="N133">
            <v>258354</v>
          </cell>
          <cell r="Q133">
            <v>30000</v>
          </cell>
          <cell r="Z133">
            <v>16000</v>
          </cell>
          <cell r="BF133">
            <v>17610</v>
          </cell>
          <cell r="BG133">
            <v>24856</v>
          </cell>
          <cell r="BM133">
            <v>15996</v>
          </cell>
          <cell r="BN133">
            <v>-3534</v>
          </cell>
          <cell r="BO133">
            <v>212354</v>
          </cell>
        </row>
        <row r="134">
          <cell r="D134" t="str">
            <v>b</v>
          </cell>
          <cell r="N134">
            <v>313632</v>
          </cell>
          <cell r="Q134">
            <v>28500</v>
          </cell>
          <cell r="Z134">
            <v>16000</v>
          </cell>
          <cell r="BF134">
            <v>4429</v>
          </cell>
          <cell r="BG134">
            <v>27297</v>
          </cell>
          <cell r="BM134">
            <v>15565</v>
          </cell>
          <cell r="BN134">
            <v>-12774</v>
          </cell>
          <cell r="BO134">
            <v>269132</v>
          </cell>
        </row>
        <row r="135">
          <cell r="D135" t="str">
            <v>b</v>
          </cell>
          <cell r="N135">
            <v>151277</v>
          </cell>
          <cell r="Q135">
            <v>20000</v>
          </cell>
          <cell r="Z135">
            <v>12000</v>
          </cell>
          <cell r="BF135">
            <v>1714</v>
          </cell>
          <cell r="BG135">
            <v>4535</v>
          </cell>
          <cell r="BM135">
            <v>8440</v>
          </cell>
          <cell r="BN135">
            <v>-25751</v>
          </cell>
          <cell r="BO135">
            <v>119277</v>
          </cell>
        </row>
        <row r="136">
          <cell r="D136" t="str">
            <v>b</v>
          </cell>
          <cell r="N136">
            <v>232484</v>
          </cell>
          <cell r="Q136">
            <v>25000</v>
          </cell>
          <cell r="Z136">
            <v>19547</v>
          </cell>
          <cell r="BF136">
            <v>3449</v>
          </cell>
          <cell r="BG136">
            <v>18331</v>
          </cell>
          <cell r="BM136">
            <v>19252</v>
          </cell>
          <cell r="BN136">
            <v>-22767</v>
          </cell>
          <cell r="BO136">
            <v>187937</v>
          </cell>
        </row>
        <row r="137">
          <cell r="D137" t="str">
            <v>b</v>
          </cell>
          <cell r="N137">
            <v>110941</v>
          </cell>
          <cell r="Q137">
            <v>23000</v>
          </cell>
          <cell r="Z137">
            <v>12000</v>
          </cell>
          <cell r="BF137">
            <v>1960</v>
          </cell>
          <cell r="BG137">
            <v>11160</v>
          </cell>
          <cell r="BM137">
            <v>7807</v>
          </cell>
          <cell r="BN137">
            <v>-21880</v>
          </cell>
          <cell r="BO137">
            <v>75941</v>
          </cell>
        </row>
        <row r="138">
          <cell r="D138" t="str">
            <v>b</v>
          </cell>
          <cell r="N138">
            <v>377651</v>
          </cell>
          <cell r="Q138">
            <v>69860.218999999997</v>
          </cell>
          <cell r="Z138">
            <v>16000</v>
          </cell>
          <cell r="BF138">
            <v>25312</v>
          </cell>
          <cell r="BG138">
            <v>21733</v>
          </cell>
          <cell r="BM138">
            <v>15813</v>
          </cell>
          <cell r="BN138">
            <v>-38815.218999999997</v>
          </cell>
          <cell r="BO138">
            <v>291790.78100000002</v>
          </cell>
        </row>
        <row r="139">
          <cell r="D139" t="str">
            <v>b</v>
          </cell>
          <cell r="N139">
            <v>39027</v>
          </cell>
          <cell r="Q139">
            <v>12000</v>
          </cell>
          <cell r="Z139">
            <v>65.599999999999909</v>
          </cell>
          <cell r="BF139">
            <v>7984</v>
          </cell>
          <cell r="BG139">
            <v>3419</v>
          </cell>
          <cell r="BM139">
            <v>66</v>
          </cell>
          <cell r="BN139">
            <v>-662.59999999999991</v>
          </cell>
          <cell r="BO139">
            <v>26961.4</v>
          </cell>
        </row>
        <row r="140">
          <cell r="D140" t="str">
            <v>b</v>
          </cell>
          <cell r="N140">
            <v>79483.335999999996</v>
          </cell>
          <cell r="Q140">
            <v>61092</v>
          </cell>
          <cell r="Z140">
            <v>4500</v>
          </cell>
          <cell r="BF140">
            <v>62710</v>
          </cell>
          <cell r="BG140">
            <v>1768</v>
          </cell>
          <cell r="BM140">
            <v>4500</v>
          </cell>
          <cell r="BN140">
            <v>-1114</v>
          </cell>
          <cell r="BO140">
            <v>13891.335999999996</v>
          </cell>
        </row>
        <row r="141">
          <cell r="D141" t="str">
            <v>b</v>
          </cell>
          <cell r="N141">
            <v>428354</v>
          </cell>
          <cell r="Q141">
            <v>40000</v>
          </cell>
          <cell r="Z141">
            <v>21578</v>
          </cell>
          <cell r="BF141">
            <v>4268</v>
          </cell>
          <cell r="BG141">
            <v>187</v>
          </cell>
          <cell r="BN141">
            <v>-57123</v>
          </cell>
          <cell r="BO141">
            <v>366776</v>
          </cell>
        </row>
        <row r="142">
          <cell r="D142" t="str">
            <v>c</v>
          </cell>
          <cell r="N142">
            <v>119787</v>
          </cell>
          <cell r="Q142">
            <v>0</v>
          </cell>
          <cell r="Z142">
            <v>20000</v>
          </cell>
          <cell r="BF142">
            <v>461</v>
          </cell>
          <cell r="BG142">
            <v>1519</v>
          </cell>
          <cell r="BM142">
            <v>18527</v>
          </cell>
          <cell r="BN142">
            <v>-18020</v>
          </cell>
          <cell r="BO142">
            <v>99787</v>
          </cell>
        </row>
        <row r="143">
          <cell r="D143" t="str">
            <v>c</v>
          </cell>
          <cell r="N143">
            <v>461435.05800000002</v>
          </cell>
          <cell r="Z143">
            <v>20000</v>
          </cell>
          <cell r="BF143">
            <v>471</v>
          </cell>
          <cell r="BG143">
            <v>314</v>
          </cell>
          <cell r="BM143">
            <v>18614</v>
          </cell>
          <cell r="BN143">
            <v>-19215</v>
          </cell>
          <cell r="BO143">
            <v>441435.05800000002</v>
          </cell>
        </row>
        <row r="144">
          <cell r="N144">
            <v>36363.274000000005</v>
          </cell>
          <cell r="Q144">
            <v>12500</v>
          </cell>
          <cell r="Z144">
            <v>14190.22</v>
          </cell>
          <cell r="BB144">
            <v>0</v>
          </cell>
          <cell r="BC144">
            <v>0</v>
          </cell>
          <cell r="BF144">
            <v>23300</v>
          </cell>
          <cell r="BG144">
            <v>3390.22</v>
          </cell>
          <cell r="BM144">
            <v>13236</v>
          </cell>
          <cell r="BN144">
            <v>0</v>
          </cell>
          <cell r="BO144">
            <v>9673.0540000000001</v>
          </cell>
        </row>
        <row r="145">
          <cell r="D145" t="str">
            <v>b</v>
          </cell>
          <cell r="N145">
            <v>7071.5749999999998</v>
          </cell>
          <cell r="Q145">
            <v>2500</v>
          </cell>
          <cell r="Z145">
            <v>3000</v>
          </cell>
          <cell r="BF145">
            <v>5500</v>
          </cell>
          <cell r="BM145">
            <v>3000</v>
          </cell>
          <cell r="BN145">
            <v>0</v>
          </cell>
          <cell r="BO145">
            <v>1571.5749999999998</v>
          </cell>
        </row>
        <row r="146">
          <cell r="D146" t="str">
            <v>b</v>
          </cell>
          <cell r="N146">
            <v>14500.699000000001</v>
          </cell>
          <cell r="Q146">
            <v>5000</v>
          </cell>
          <cell r="Z146">
            <v>7190.2199999999993</v>
          </cell>
          <cell r="BF146">
            <v>8800</v>
          </cell>
          <cell r="BG146">
            <v>3390.22</v>
          </cell>
          <cell r="BM146">
            <v>6236</v>
          </cell>
          <cell r="BN146">
            <v>0</v>
          </cell>
          <cell r="BO146">
            <v>2310.4790000000012</v>
          </cell>
        </row>
        <row r="147">
          <cell r="D147" t="str">
            <v>b</v>
          </cell>
          <cell r="N147">
            <v>14791</v>
          </cell>
          <cell r="Q147">
            <v>5000</v>
          </cell>
          <cell r="Z147">
            <v>4000</v>
          </cell>
          <cell r="BF147">
            <v>9000</v>
          </cell>
          <cell r="BM147">
            <v>4000</v>
          </cell>
          <cell r="BN147">
            <v>0</v>
          </cell>
          <cell r="BO147">
            <v>5791</v>
          </cell>
        </row>
        <row r="148">
          <cell r="N148">
            <v>44782</v>
          </cell>
          <cell r="Q148">
            <v>22000</v>
          </cell>
          <cell r="Z148">
            <v>18924.382000000001</v>
          </cell>
          <cell r="BB148">
            <v>0</v>
          </cell>
          <cell r="BC148">
            <v>0</v>
          </cell>
          <cell r="BF148">
            <v>30826</v>
          </cell>
          <cell r="BG148">
            <v>10925</v>
          </cell>
          <cell r="BM148">
            <v>18925</v>
          </cell>
          <cell r="BN148">
            <v>826.61799999999948</v>
          </cell>
          <cell r="BO148">
            <v>3857.6179999999995</v>
          </cell>
        </row>
        <row r="149">
          <cell r="D149" t="str">
            <v>b</v>
          </cell>
          <cell r="N149">
            <v>14826</v>
          </cell>
          <cell r="Q149">
            <v>11000</v>
          </cell>
          <cell r="Z149">
            <v>7135.8609999999999</v>
          </cell>
          <cell r="BF149">
            <v>14826</v>
          </cell>
          <cell r="BG149">
            <v>136</v>
          </cell>
          <cell r="BM149">
            <v>7136</v>
          </cell>
          <cell r="BN149">
            <v>-3173.8609999999999</v>
          </cell>
          <cell r="BO149">
            <v>-3309.8609999999999</v>
          </cell>
        </row>
        <row r="150">
          <cell r="D150" t="str">
            <v>b</v>
          </cell>
          <cell r="N150">
            <v>14957</v>
          </cell>
          <cell r="Q150">
            <v>11000</v>
          </cell>
          <cell r="Z150">
            <v>7788.5210000000006</v>
          </cell>
          <cell r="BF150">
            <v>12000</v>
          </cell>
          <cell r="BG150">
            <v>2789</v>
          </cell>
          <cell r="BM150">
            <v>7789</v>
          </cell>
          <cell r="BN150">
            <v>-3999.5210000000006</v>
          </cell>
          <cell r="BO150">
            <v>-3831.5210000000006</v>
          </cell>
        </row>
        <row r="151">
          <cell r="D151" t="str">
            <v>c</v>
          </cell>
          <cell r="N151">
            <v>14999</v>
          </cell>
          <cell r="Z151">
            <v>4000</v>
          </cell>
          <cell r="BF151">
            <v>4000</v>
          </cell>
          <cell r="BG151">
            <v>8000</v>
          </cell>
          <cell r="BM151">
            <v>4000</v>
          </cell>
          <cell r="BN151">
            <v>8000</v>
          </cell>
          <cell r="BO151">
            <v>10999</v>
          </cell>
        </row>
        <row r="152">
          <cell r="N152">
            <v>669745.19599999988</v>
          </cell>
          <cell r="Q152">
            <v>128138.158</v>
          </cell>
          <cell r="Z152">
            <v>75034.559000000008</v>
          </cell>
          <cell r="BB152">
            <v>1500</v>
          </cell>
          <cell r="BC152">
            <v>0</v>
          </cell>
          <cell r="BF152">
            <v>148526.37700000001</v>
          </cell>
          <cell r="BG152">
            <v>83000</v>
          </cell>
          <cell r="BM152">
            <v>64648</v>
          </cell>
          <cell r="BN152">
            <v>28353.660000000003</v>
          </cell>
          <cell r="BO152">
            <v>466572.47899999999</v>
          </cell>
        </row>
        <row r="153">
          <cell r="D153" t="str">
            <v>b</v>
          </cell>
          <cell r="F153" t="str">
            <v>TĐ</v>
          </cell>
          <cell r="N153">
            <v>382851</v>
          </cell>
          <cell r="Q153">
            <v>50371.157999999996</v>
          </cell>
          <cell r="Z153">
            <v>1848.2619999999999</v>
          </cell>
          <cell r="BF153">
            <v>53049</v>
          </cell>
          <cell r="BG153">
            <v>2000</v>
          </cell>
          <cell r="BM153">
            <v>778</v>
          </cell>
          <cell r="BN153">
            <v>2829.5800000000045</v>
          </cell>
          <cell r="BO153">
            <v>330631.58</v>
          </cell>
        </row>
        <row r="154">
          <cell r="D154" t="str">
            <v>b</v>
          </cell>
          <cell r="N154">
            <v>91032</v>
          </cell>
          <cell r="Q154">
            <v>28466</v>
          </cell>
          <cell r="Z154">
            <v>21697.414000000001</v>
          </cell>
          <cell r="BF154">
            <v>12053.08</v>
          </cell>
          <cell r="BG154">
            <v>55000</v>
          </cell>
          <cell r="BM154">
            <v>20500</v>
          </cell>
          <cell r="BN154">
            <v>16889.666000000001</v>
          </cell>
          <cell r="BO154">
            <v>40868.585999999996</v>
          </cell>
        </row>
        <row r="155">
          <cell r="D155" t="str">
            <v>b</v>
          </cell>
          <cell r="N155">
            <v>13025.334000000001</v>
          </cell>
          <cell r="Q155">
            <v>4500</v>
          </cell>
          <cell r="Z155">
            <v>4134.5860000000002</v>
          </cell>
          <cell r="BF155">
            <v>14000</v>
          </cell>
          <cell r="BG155">
            <v>0</v>
          </cell>
          <cell r="BM155">
            <v>4135</v>
          </cell>
          <cell r="BN155">
            <v>5365.4139999999998</v>
          </cell>
          <cell r="BO155">
            <v>4390.7480000000005</v>
          </cell>
        </row>
        <row r="156">
          <cell r="D156" t="str">
            <v>b</v>
          </cell>
          <cell r="N156">
            <v>6779.8249999999998</v>
          </cell>
          <cell r="Q156">
            <v>3000</v>
          </cell>
          <cell r="Z156">
            <v>3779.8249999999998</v>
          </cell>
          <cell r="BF156">
            <v>6779.8249999999998</v>
          </cell>
          <cell r="BM156">
            <v>2000</v>
          </cell>
          <cell r="BN156">
            <v>0</v>
          </cell>
          <cell r="BO156">
            <v>0</v>
          </cell>
        </row>
        <row r="157">
          <cell r="D157" t="str">
            <v>b</v>
          </cell>
          <cell r="N157">
            <v>6943.5420000000004</v>
          </cell>
          <cell r="Q157">
            <v>3000</v>
          </cell>
          <cell r="Z157">
            <v>3943.5419999999999</v>
          </cell>
          <cell r="BF157">
            <v>6943.5420000000004</v>
          </cell>
          <cell r="BM157">
            <v>2000</v>
          </cell>
          <cell r="BN157">
            <v>0</v>
          </cell>
          <cell r="BO157">
            <v>0</v>
          </cell>
        </row>
        <row r="158">
          <cell r="D158" t="str">
            <v>b</v>
          </cell>
          <cell r="N158">
            <v>7340.93</v>
          </cell>
          <cell r="Q158">
            <v>3500</v>
          </cell>
          <cell r="Z158">
            <v>3840.9300000000003</v>
          </cell>
          <cell r="BF158">
            <v>7340.93</v>
          </cell>
          <cell r="BG158">
            <v>0</v>
          </cell>
          <cell r="BM158">
            <v>2000</v>
          </cell>
          <cell r="BN158">
            <v>0</v>
          </cell>
          <cell r="BO158">
            <v>0</v>
          </cell>
        </row>
        <row r="159">
          <cell r="D159" t="str">
            <v>b</v>
          </cell>
          <cell r="N159">
            <v>14750.268</v>
          </cell>
          <cell r="Q159">
            <v>5000</v>
          </cell>
          <cell r="Z159">
            <v>4000</v>
          </cell>
          <cell r="BF159">
            <v>12000</v>
          </cell>
          <cell r="BM159">
            <v>4000</v>
          </cell>
          <cell r="BN159">
            <v>3000</v>
          </cell>
          <cell r="BO159">
            <v>5750.268</v>
          </cell>
        </row>
        <row r="160">
          <cell r="D160" t="str">
            <v>b</v>
          </cell>
          <cell r="N160">
            <v>36223.082999999999</v>
          </cell>
          <cell r="Q160">
            <v>8000</v>
          </cell>
          <cell r="Z160">
            <v>7000</v>
          </cell>
          <cell r="BB160">
            <v>1000</v>
          </cell>
          <cell r="BF160">
            <v>2840</v>
          </cell>
          <cell r="BG160">
            <v>5000</v>
          </cell>
          <cell r="BM160">
            <v>4545</v>
          </cell>
          <cell r="BN160">
            <v>-7160</v>
          </cell>
          <cell r="BO160">
            <v>21223.082999999999</v>
          </cell>
        </row>
        <row r="161">
          <cell r="D161" t="str">
            <v>b</v>
          </cell>
          <cell r="N161">
            <v>7973</v>
          </cell>
          <cell r="Q161">
            <v>3000</v>
          </cell>
          <cell r="Z161">
            <v>3000</v>
          </cell>
          <cell r="BF161">
            <v>3200</v>
          </cell>
          <cell r="BG161">
            <v>3500</v>
          </cell>
          <cell r="BM161">
            <v>2400</v>
          </cell>
          <cell r="BN161">
            <v>700</v>
          </cell>
          <cell r="BO161">
            <v>1973</v>
          </cell>
        </row>
        <row r="162">
          <cell r="D162" t="str">
            <v>b</v>
          </cell>
          <cell r="N162">
            <v>19320</v>
          </cell>
          <cell r="Q162">
            <v>12000</v>
          </cell>
          <cell r="Z162">
            <v>1000</v>
          </cell>
          <cell r="BF162">
            <v>19320</v>
          </cell>
          <cell r="BM162">
            <v>1000</v>
          </cell>
          <cell r="BN162">
            <v>6320</v>
          </cell>
          <cell r="BO162">
            <v>6320</v>
          </cell>
        </row>
        <row r="163">
          <cell r="D163" t="str">
            <v>b</v>
          </cell>
          <cell r="N163">
            <v>13249.766</v>
          </cell>
          <cell r="Q163">
            <v>7301</v>
          </cell>
          <cell r="Z163">
            <v>1390</v>
          </cell>
          <cell r="BF163">
            <v>11000</v>
          </cell>
          <cell r="BM163">
            <v>1390</v>
          </cell>
          <cell r="BN163">
            <v>2309</v>
          </cell>
          <cell r="BO163">
            <v>4558.7659999999996</v>
          </cell>
        </row>
        <row r="164">
          <cell r="D164" t="str">
            <v>c</v>
          </cell>
          <cell r="N164">
            <v>8783</v>
          </cell>
          <cell r="Z164">
            <v>2500</v>
          </cell>
          <cell r="BG164">
            <v>7500</v>
          </cell>
          <cell r="BM164">
            <v>2500</v>
          </cell>
          <cell r="BN164">
            <v>5000</v>
          </cell>
          <cell r="BO164">
            <v>6283</v>
          </cell>
        </row>
        <row r="165">
          <cell r="D165" t="str">
            <v>c</v>
          </cell>
          <cell r="N165">
            <v>7577</v>
          </cell>
          <cell r="Z165">
            <v>2500</v>
          </cell>
          <cell r="BG165">
            <v>6500</v>
          </cell>
          <cell r="BM165">
            <v>2500</v>
          </cell>
          <cell r="BN165">
            <v>4000</v>
          </cell>
          <cell r="BO165">
            <v>5077</v>
          </cell>
        </row>
        <row r="166">
          <cell r="D166" t="str">
            <v>c</v>
          </cell>
          <cell r="N166">
            <v>9668.7579999999998</v>
          </cell>
          <cell r="Z166">
            <v>3000</v>
          </cell>
          <cell r="BG166">
            <v>3500</v>
          </cell>
          <cell r="BM166">
            <v>3000</v>
          </cell>
          <cell r="BN166">
            <v>500</v>
          </cell>
          <cell r="BO166">
            <v>6668.7579999999998</v>
          </cell>
        </row>
        <row r="167">
          <cell r="D167" t="str">
            <v>c</v>
          </cell>
          <cell r="N167">
            <v>29980</v>
          </cell>
          <cell r="Z167">
            <v>7000</v>
          </cell>
          <cell r="BB167">
            <v>500</v>
          </cell>
          <cell r="BM167">
            <v>7500</v>
          </cell>
          <cell r="BN167">
            <v>-7000</v>
          </cell>
          <cell r="BO167">
            <v>22980</v>
          </cell>
        </row>
        <row r="168">
          <cell r="D168" t="str">
            <v>c_khac</v>
          </cell>
          <cell r="N168">
            <v>14247.69</v>
          </cell>
          <cell r="Z168">
            <v>4400</v>
          </cell>
          <cell r="BM168">
            <v>4400</v>
          </cell>
          <cell r="BN168">
            <v>-4400</v>
          </cell>
          <cell r="BO168">
            <v>9847.69</v>
          </cell>
        </row>
        <row r="169">
          <cell r="N169">
            <v>14300</v>
          </cell>
          <cell r="Q169">
            <v>0</v>
          </cell>
          <cell r="Z169">
            <v>4000</v>
          </cell>
          <cell r="BB169">
            <v>0</v>
          </cell>
          <cell r="BC169">
            <v>0</v>
          </cell>
          <cell r="BF169">
            <v>0</v>
          </cell>
          <cell r="BG169">
            <v>585.53300000000002</v>
          </cell>
          <cell r="BM169">
            <v>0</v>
          </cell>
          <cell r="BN169">
            <v>-3414.4670000000001</v>
          </cell>
          <cell r="BO169">
            <v>10300</v>
          </cell>
        </row>
        <row r="170">
          <cell r="D170" t="str">
            <v>c</v>
          </cell>
          <cell r="N170">
            <v>14300</v>
          </cell>
          <cell r="Z170">
            <v>4000</v>
          </cell>
          <cell r="BG170">
            <v>585.53300000000002</v>
          </cell>
          <cell r="BM170">
            <v>0</v>
          </cell>
          <cell r="BN170">
            <v>-3414.4670000000001</v>
          </cell>
          <cell r="BO170">
            <v>10300</v>
          </cell>
        </row>
        <row r="171">
          <cell r="N171">
            <v>70963</v>
          </cell>
          <cell r="Q171">
            <v>20000</v>
          </cell>
          <cell r="Z171">
            <v>23097.134999999998</v>
          </cell>
          <cell r="BB171">
            <v>0</v>
          </cell>
          <cell r="BC171">
            <v>0</v>
          </cell>
          <cell r="BF171">
            <v>0</v>
          </cell>
          <cell r="BG171">
            <v>48156</v>
          </cell>
          <cell r="BM171">
            <v>18530</v>
          </cell>
          <cell r="BN171">
            <v>5058.8650000000016</v>
          </cell>
          <cell r="BO171">
            <v>27865.865000000002</v>
          </cell>
        </row>
        <row r="172">
          <cell r="D172" t="str">
            <v>b</v>
          </cell>
          <cell r="N172">
            <v>70963</v>
          </cell>
          <cell r="Q172">
            <v>20000</v>
          </cell>
          <cell r="Z172">
            <v>23097.134999999998</v>
          </cell>
          <cell r="BG172">
            <v>48156</v>
          </cell>
          <cell r="BM172">
            <v>18530</v>
          </cell>
          <cell r="BN172">
            <v>5058.8650000000016</v>
          </cell>
          <cell r="BO172">
            <v>27865.865000000002</v>
          </cell>
        </row>
        <row r="173">
          <cell r="N173">
            <v>81461.706000000006</v>
          </cell>
          <cell r="Q173">
            <v>8000</v>
          </cell>
          <cell r="Z173">
            <v>20000</v>
          </cell>
          <cell r="BB173">
            <v>0</v>
          </cell>
          <cell r="BC173">
            <v>0</v>
          </cell>
          <cell r="BF173">
            <v>18500</v>
          </cell>
          <cell r="BG173">
            <v>8831</v>
          </cell>
          <cell r="BM173">
            <v>11961</v>
          </cell>
          <cell r="BN173">
            <v>-669</v>
          </cell>
          <cell r="BO173">
            <v>53461.705999999998</v>
          </cell>
        </row>
        <row r="174">
          <cell r="D174" t="str">
            <v>b</v>
          </cell>
          <cell r="N174">
            <v>22768.705999999998</v>
          </cell>
          <cell r="Q174">
            <v>8000</v>
          </cell>
          <cell r="Z174">
            <v>11000</v>
          </cell>
          <cell r="BF174">
            <v>18500</v>
          </cell>
          <cell r="BG174">
            <v>4100</v>
          </cell>
          <cell r="BM174">
            <v>6676</v>
          </cell>
          <cell r="BN174">
            <v>3600</v>
          </cell>
          <cell r="BO174">
            <v>3768.7059999999983</v>
          </cell>
        </row>
        <row r="175">
          <cell r="D175" t="str">
            <v>c</v>
          </cell>
          <cell r="N175">
            <v>39445</v>
          </cell>
          <cell r="Z175">
            <v>4000</v>
          </cell>
          <cell r="BG175">
            <v>3431</v>
          </cell>
          <cell r="BM175">
            <v>285</v>
          </cell>
          <cell r="BN175">
            <v>-569</v>
          </cell>
          <cell r="BO175">
            <v>35445</v>
          </cell>
        </row>
        <row r="176">
          <cell r="D176" t="str">
            <v>c</v>
          </cell>
          <cell r="N176">
            <v>19248</v>
          </cell>
          <cell r="Z176">
            <v>5000</v>
          </cell>
          <cell r="BG176">
            <v>1300</v>
          </cell>
          <cell r="BM176">
            <v>5000</v>
          </cell>
          <cell r="BN176">
            <v>-3700</v>
          </cell>
          <cell r="BO176">
            <v>14248</v>
          </cell>
        </row>
        <row r="177">
          <cell r="N177">
            <v>9368</v>
          </cell>
          <cell r="Q177">
            <v>5300</v>
          </cell>
          <cell r="Z177">
            <v>3000</v>
          </cell>
          <cell r="BB177">
            <v>0</v>
          </cell>
          <cell r="BC177">
            <v>0</v>
          </cell>
          <cell r="BF177">
            <v>9000</v>
          </cell>
          <cell r="BG177">
            <v>0</v>
          </cell>
          <cell r="BM177">
            <v>3000</v>
          </cell>
          <cell r="BN177">
            <v>700</v>
          </cell>
          <cell r="BO177">
            <v>1068</v>
          </cell>
        </row>
        <row r="178">
          <cell r="D178" t="str">
            <v>b</v>
          </cell>
          <cell r="N178">
            <v>9368</v>
          </cell>
          <cell r="Q178">
            <v>5300</v>
          </cell>
          <cell r="Z178">
            <v>3000</v>
          </cell>
          <cell r="BF178">
            <v>9000</v>
          </cell>
          <cell r="BM178">
            <v>3000</v>
          </cell>
          <cell r="BN178">
            <v>700</v>
          </cell>
          <cell r="BO178">
            <v>1068</v>
          </cell>
        </row>
        <row r="179">
          <cell r="N179">
            <v>7589.7759999999998</v>
          </cell>
          <cell r="Q179">
            <v>0</v>
          </cell>
          <cell r="Z179">
            <v>2000</v>
          </cell>
          <cell r="BB179">
            <v>0</v>
          </cell>
          <cell r="BC179">
            <v>0</v>
          </cell>
          <cell r="BF179">
            <v>0</v>
          </cell>
          <cell r="BG179">
            <v>6274.6</v>
          </cell>
          <cell r="BM179">
            <v>2000</v>
          </cell>
          <cell r="BN179">
            <v>4274.6000000000004</v>
          </cell>
          <cell r="BO179">
            <v>5589.7759999999998</v>
          </cell>
        </row>
        <row r="180">
          <cell r="D180" t="str">
            <v>c</v>
          </cell>
          <cell r="N180">
            <v>7589.7759999999998</v>
          </cell>
          <cell r="Z180">
            <v>2000</v>
          </cell>
          <cell r="BG180">
            <v>6274.6</v>
          </cell>
          <cell r="BM180">
            <v>2000</v>
          </cell>
          <cell r="BN180">
            <v>4274.6000000000004</v>
          </cell>
          <cell r="BO180">
            <v>5589.7759999999998</v>
          </cell>
        </row>
        <row r="181">
          <cell r="N181">
            <v>5234</v>
          </cell>
          <cell r="Q181">
            <v>0</v>
          </cell>
          <cell r="Z181">
            <v>2000</v>
          </cell>
          <cell r="BB181">
            <v>0</v>
          </cell>
          <cell r="BC181">
            <v>0</v>
          </cell>
          <cell r="BF181">
            <v>0</v>
          </cell>
          <cell r="BG181">
            <v>0</v>
          </cell>
          <cell r="BM181">
            <v>1918</v>
          </cell>
          <cell r="BN181">
            <v>-2000</v>
          </cell>
          <cell r="BO181">
            <v>3234</v>
          </cell>
        </row>
        <row r="182">
          <cell r="D182" t="str">
            <v>c</v>
          </cell>
          <cell r="N182">
            <v>5234</v>
          </cell>
          <cell r="Z182">
            <v>2000</v>
          </cell>
          <cell r="BM182">
            <v>1918</v>
          </cell>
          <cell r="BN182">
            <v>-2000</v>
          </cell>
          <cell r="BO182">
            <v>3234</v>
          </cell>
        </row>
        <row r="183">
          <cell r="N183">
            <v>956741.63800000004</v>
          </cell>
          <cell r="Q183">
            <v>290136.94</v>
          </cell>
          <cell r="Z183">
            <v>133608.396366</v>
          </cell>
          <cell r="BB183">
            <v>20000</v>
          </cell>
          <cell r="BC183">
            <v>0</v>
          </cell>
          <cell r="BF183">
            <v>246500</v>
          </cell>
          <cell r="BG183">
            <v>209000</v>
          </cell>
          <cell r="BM183">
            <v>132750</v>
          </cell>
          <cell r="BN183">
            <v>31754.663633999997</v>
          </cell>
          <cell r="BO183">
            <v>532996.30163399992</v>
          </cell>
        </row>
        <row r="184">
          <cell r="D184" t="str">
            <v>b</v>
          </cell>
          <cell r="N184">
            <v>55208.669000000002</v>
          </cell>
          <cell r="Q184">
            <v>40500</v>
          </cell>
          <cell r="Z184">
            <v>500</v>
          </cell>
          <cell r="BF184">
            <v>40000</v>
          </cell>
          <cell r="BN184">
            <v>-1000</v>
          </cell>
          <cell r="BO184">
            <v>14208.669000000002</v>
          </cell>
        </row>
        <row r="185">
          <cell r="D185" t="str">
            <v>b</v>
          </cell>
          <cell r="N185">
            <v>126808.969</v>
          </cell>
          <cell r="Q185">
            <v>68781.94</v>
          </cell>
          <cell r="Z185">
            <v>10000</v>
          </cell>
          <cell r="BF185">
            <v>76000</v>
          </cell>
          <cell r="BG185">
            <v>3000</v>
          </cell>
          <cell r="BM185">
            <v>10000</v>
          </cell>
          <cell r="BN185">
            <v>218.05999999999767</v>
          </cell>
          <cell r="BO185">
            <v>48027.028999999995</v>
          </cell>
        </row>
        <row r="186">
          <cell r="D186" t="str">
            <v>b</v>
          </cell>
          <cell r="N186">
            <v>49843</v>
          </cell>
          <cell r="Q186">
            <v>12000</v>
          </cell>
          <cell r="Z186">
            <v>0</v>
          </cell>
          <cell r="BF186">
            <v>11000</v>
          </cell>
          <cell r="BG186">
            <v>21000</v>
          </cell>
          <cell r="BM186">
            <v>0</v>
          </cell>
          <cell r="BN186">
            <v>20000</v>
          </cell>
          <cell r="BO186">
            <v>37843</v>
          </cell>
        </row>
        <row r="187">
          <cell r="D187" t="str">
            <v>b</v>
          </cell>
          <cell r="N187">
            <v>159997</v>
          </cell>
          <cell r="Q187">
            <v>53704</v>
          </cell>
          <cell r="Z187">
            <v>10000</v>
          </cell>
          <cell r="BF187">
            <v>36000</v>
          </cell>
          <cell r="BG187">
            <v>45000</v>
          </cell>
          <cell r="BM187">
            <v>10000</v>
          </cell>
          <cell r="BN187">
            <v>17296</v>
          </cell>
          <cell r="BO187">
            <v>96293</v>
          </cell>
        </row>
        <row r="188">
          <cell r="D188" t="str">
            <v>b</v>
          </cell>
          <cell r="N188">
            <v>29651</v>
          </cell>
          <cell r="Q188">
            <v>14627</v>
          </cell>
          <cell r="Z188">
            <v>7000</v>
          </cell>
          <cell r="BF188">
            <v>7000</v>
          </cell>
          <cell r="BG188">
            <v>15000</v>
          </cell>
          <cell r="BM188">
            <v>6640</v>
          </cell>
          <cell r="BN188">
            <v>373</v>
          </cell>
          <cell r="BO188">
            <v>8024</v>
          </cell>
        </row>
        <row r="189">
          <cell r="D189" t="str">
            <v>b</v>
          </cell>
          <cell r="N189">
            <v>153308</v>
          </cell>
          <cell r="Q189">
            <v>80524</v>
          </cell>
          <cell r="Z189">
            <v>13000</v>
          </cell>
          <cell r="BF189">
            <v>65000</v>
          </cell>
          <cell r="BG189">
            <v>25000</v>
          </cell>
          <cell r="BM189">
            <v>11980</v>
          </cell>
          <cell r="BN189">
            <v>-3524</v>
          </cell>
          <cell r="BO189">
            <v>59784</v>
          </cell>
        </row>
        <row r="190">
          <cell r="D190" t="str">
            <v>b</v>
          </cell>
          <cell r="N190">
            <v>69925</v>
          </cell>
          <cell r="Q190">
            <v>20000</v>
          </cell>
          <cell r="Z190">
            <v>10000</v>
          </cell>
          <cell r="BB190">
            <v>20000</v>
          </cell>
          <cell r="BF190">
            <v>9000</v>
          </cell>
          <cell r="BG190">
            <v>55000</v>
          </cell>
          <cell r="BM190">
            <v>30000</v>
          </cell>
          <cell r="BN190">
            <v>34000</v>
          </cell>
          <cell r="BO190">
            <v>39925</v>
          </cell>
        </row>
        <row r="191">
          <cell r="D191" t="str">
            <v>c</v>
          </cell>
          <cell r="N191">
            <v>36366</v>
          </cell>
          <cell r="Z191">
            <v>10000</v>
          </cell>
          <cell r="BG191">
            <v>10000</v>
          </cell>
          <cell r="BM191">
            <v>10000</v>
          </cell>
          <cell r="BN191">
            <v>0</v>
          </cell>
          <cell r="BO191">
            <v>26366</v>
          </cell>
        </row>
        <row r="192">
          <cell r="D192" t="str">
            <v>c</v>
          </cell>
          <cell r="N192">
            <v>38110</v>
          </cell>
          <cell r="Z192">
            <v>10000</v>
          </cell>
          <cell r="BG192">
            <v>1000</v>
          </cell>
          <cell r="BM192">
            <v>10000</v>
          </cell>
          <cell r="BN192">
            <v>-9000</v>
          </cell>
          <cell r="BO192">
            <v>28110</v>
          </cell>
        </row>
        <row r="193">
          <cell r="D193" t="str">
            <v>c</v>
          </cell>
          <cell r="N193">
            <v>38872</v>
          </cell>
          <cell r="Z193">
            <v>10000</v>
          </cell>
          <cell r="BG193">
            <v>1000</v>
          </cell>
          <cell r="BM193">
            <v>10000</v>
          </cell>
          <cell r="BN193">
            <v>-9000</v>
          </cell>
          <cell r="BO193">
            <v>28872</v>
          </cell>
        </row>
        <row r="194">
          <cell r="D194" t="str">
            <v>c</v>
          </cell>
          <cell r="N194">
            <v>42589</v>
          </cell>
          <cell r="Z194">
            <v>16500</v>
          </cell>
          <cell r="BF194">
            <v>1500</v>
          </cell>
          <cell r="BG194">
            <v>20000</v>
          </cell>
          <cell r="BM194">
            <v>9130</v>
          </cell>
          <cell r="BN194">
            <v>5000</v>
          </cell>
          <cell r="BO194">
            <v>26089</v>
          </cell>
        </row>
        <row r="195">
          <cell r="D195" t="str">
            <v>c</v>
          </cell>
          <cell r="N195">
            <v>16913</v>
          </cell>
          <cell r="Z195">
            <v>7000</v>
          </cell>
          <cell r="BG195">
            <v>10000</v>
          </cell>
          <cell r="BM195">
            <v>4000</v>
          </cell>
          <cell r="BN195">
            <v>3000</v>
          </cell>
          <cell r="BO195">
            <v>9913</v>
          </cell>
        </row>
        <row r="196">
          <cell r="D196" t="str">
            <v>c</v>
          </cell>
          <cell r="N196">
            <v>19168</v>
          </cell>
          <cell r="Z196">
            <v>4000</v>
          </cell>
          <cell r="BF196">
            <v>1000</v>
          </cell>
          <cell r="BG196">
            <v>3000</v>
          </cell>
          <cell r="BM196">
            <v>4000</v>
          </cell>
          <cell r="BN196">
            <v>0</v>
          </cell>
          <cell r="BO196">
            <v>15168</v>
          </cell>
        </row>
        <row r="197">
          <cell r="D197" t="str">
            <v>c</v>
          </cell>
          <cell r="N197">
            <v>119982</v>
          </cell>
          <cell r="Z197">
            <v>25608.396366000001</v>
          </cell>
          <cell r="BM197">
            <v>17000</v>
          </cell>
          <cell r="BN197">
            <v>-25608.396366000001</v>
          </cell>
          <cell r="BO197">
            <v>94373.603633999999</v>
          </cell>
        </row>
        <row r="198">
          <cell r="N198">
            <v>1101328.1310000001</v>
          </cell>
          <cell r="Q198">
            <v>353932</v>
          </cell>
          <cell r="Z198">
            <v>132766.37099999998</v>
          </cell>
          <cell r="BB198">
            <v>0</v>
          </cell>
          <cell r="BC198">
            <v>0</v>
          </cell>
          <cell r="BF198">
            <v>371178</v>
          </cell>
          <cell r="BG198">
            <v>34000</v>
          </cell>
          <cell r="BM198">
            <v>123660</v>
          </cell>
          <cell r="BN198">
            <v>-81520.371000000014</v>
          </cell>
          <cell r="BO198">
            <v>614629.76</v>
          </cell>
        </row>
        <row r="199">
          <cell r="D199" t="str">
            <v>b</v>
          </cell>
          <cell r="N199">
            <v>73444</v>
          </cell>
          <cell r="Q199">
            <v>55903</v>
          </cell>
          <cell r="Z199">
            <v>0</v>
          </cell>
          <cell r="BF199">
            <v>57000</v>
          </cell>
          <cell r="BG199">
            <v>0</v>
          </cell>
          <cell r="BM199">
            <v>0</v>
          </cell>
          <cell r="BN199">
            <v>1097</v>
          </cell>
          <cell r="BO199">
            <v>17541</v>
          </cell>
        </row>
        <row r="200">
          <cell r="D200" t="str">
            <v>b</v>
          </cell>
          <cell r="N200">
            <v>158506.68799999999</v>
          </cell>
          <cell r="Q200">
            <v>107629</v>
          </cell>
          <cell r="Z200">
            <v>17266.370999999999</v>
          </cell>
          <cell r="BF200">
            <v>146000</v>
          </cell>
          <cell r="BM200">
            <v>17266</v>
          </cell>
          <cell r="BN200">
            <v>21104.629000000001</v>
          </cell>
          <cell r="BO200">
            <v>33611.316999999995</v>
          </cell>
        </row>
        <row r="201">
          <cell r="D201" t="str">
            <v>b</v>
          </cell>
          <cell r="N201">
            <v>197396</v>
          </cell>
          <cell r="Q201">
            <v>77845.486350000006</v>
          </cell>
          <cell r="Z201">
            <v>9000</v>
          </cell>
          <cell r="BF201">
            <v>72200</v>
          </cell>
          <cell r="BG201">
            <v>14000</v>
          </cell>
          <cell r="BM201">
            <v>5705</v>
          </cell>
          <cell r="BN201">
            <v>-645.4863500000065</v>
          </cell>
          <cell r="BO201">
            <v>110550.51364999999</v>
          </cell>
        </row>
        <row r="202">
          <cell r="D202" t="str">
            <v>b</v>
          </cell>
          <cell r="N202">
            <v>15646</v>
          </cell>
          <cell r="Q202">
            <v>8500</v>
          </cell>
          <cell r="Z202">
            <v>4200</v>
          </cell>
          <cell r="BF202">
            <v>14000</v>
          </cell>
          <cell r="BM202">
            <v>3000</v>
          </cell>
          <cell r="BN202">
            <v>1300</v>
          </cell>
          <cell r="BO202">
            <v>2946</v>
          </cell>
        </row>
        <row r="203">
          <cell r="D203" t="str">
            <v>b</v>
          </cell>
          <cell r="N203">
            <v>14964</v>
          </cell>
          <cell r="Q203">
            <v>5000</v>
          </cell>
          <cell r="Z203">
            <v>3000</v>
          </cell>
          <cell r="BF203">
            <v>14000</v>
          </cell>
          <cell r="BM203">
            <v>3000</v>
          </cell>
          <cell r="BN203">
            <v>6000</v>
          </cell>
          <cell r="BO203">
            <v>6964</v>
          </cell>
        </row>
        <row r="204">
          <cell r="D204" t="str">
            <v>b</v>
          </cell>
          <cell r="F204" t="str">
            <v>DHD</v>
          </cell>
          <cell r="N204">
            <v>37297</v>
          </cell>
          <cell r="Q204">
            <v>13400</v>
          </cell>
          <cell r="Z204">
            <v>10000</v>
          </cell>
          <cell r="BF204">
            <v>1078</v>
          </cell>
          <cell r="BG204">
            <v>0</v>
          </cell>
          <cell r="BM204">
            <v>9119</v>
          </cell>
          <cell r="BN204">
            <v>-22322</v>
          </cell>
          <cell r="BO204">
            <v>13897</v>
          </cell>
        </row>
        <row r="205">
          <cell r="D205" t="str">
            <v>b</v>
          </cell>
          <cell r="N205">
            <v>7949</v>
          </cell>
          <cell r="Q205">
            <v>3000</v>
          </cell>
          <cell r="Z205">
            <v>800</v>
          </cell>
          <cell r="BF205">
            <v>1500</v>
          </cell>
          <cell r="BG205">
            <v>0</v>
          </cell>
          <cell r="BM205">
            <v>470</v>
          </cell>
          <cell r="BN205">
            <v>-2300</v>
          </cell>
          <cell r="BO205">
            <v>4149</v>
          </cell>
        </row>
        <row r="206">
          <cell r="D206" t="str">
            <v>b</v>
          </cell>
          <cell r="N206">
            <v>147308</v>
          </cell>
          <cell r="Q206">
            <v>64000</v>
          </cell>
          <cell r="Z206">
            <v>10000</v>
          </cell>
          <cell r="BF206">
            <v>50000</v>
          </cell>
          <cell r="BG206">
            <v>12000</v>
          </cell>
          <cell r="BM206">
            <v>9041</v>
          </cell>
          <cell r="BN206">
            <v>-12000</v>
          </cell>
          <cell r="BO206">
            <v>73308</v>
          </cell>
        </row>
        <row r="207">
          <cell r="D207" t="str">
            <v>b</v>
          </cell>
          <cell r="N207">
            <v>52279</v>
          </cell>
          <cell r="Q207">
            <v>17654.513650000001</v>
          </cell>
          <cell r="Z207">
            <v>12000</v>
          </cell>
          <cell r="BF207">
            <v>14500</v>
          </cell>
          <cell r="BG207">
            <v>8000</v>
          </cell>
          <cell r="BM207">
            <v>11023</v>
          </cell>
          <cell r="BN207">
            <v>-7154.5136500000008</v>
          </cell>
          <cell r="BO207">
            <v>22624.486349999999</v>
          </cell>
        </row>
        <row r="208">
          <cell r="D208" t="str">
            <v>c</v>
          </cell>
          <cell r="N208">
            <v>114334</v>
          </cell>
          <cell r="Q208">
            <v>400</v>
          </cell>
          <cell r="Z208">
            <v>19800.644</v>
          </cell>
          <cell r="BF208">
            <v>500</v>
          </cell>
          <cell r="BM208">
            <v>19147</v>
          </cell>
          <cell r="BN208">
            <v>-19700.644</v>
          </cell>
          <cell r="BO208">
            <v>94133.356</v>
          </cell>
        </row>
        <row r="209">
          <cell r="D209" t="str">
            <v>c</v>
          </cell>
          <cell r="F209" t="str">
            <v>DHD</v>
          </cell>
          <cell r="N209">
            <v>179079.443</v>
          </cell>
          <cell r="Z209">
            <v>30000</v>
          </cell>
          <cell r="BF209">
            <v>0</v>
          </cell>
          <cell r="BM209">
            <v>30000</v>
          </cell>
          <cell r="BN209">
            <v>-30000</v>
          </cell>
          <cell r="BO209">
            <v>149079.443</v>
          </cell>
        </row>
        <row r="210">
          <cell r="D210" t="str">
            <v>c</v>
          </cell>
          <cell r="N210">
            <v>45058</v>
          </cell>
          <cell r="Q210">
            <v>300</v>
          </cell>
          <cell r="Z210">
            <v>199.35599999999977</v>
          </cell>
          <cell r="BF210">
            <v>0</v>
          </cell>
          <cell r="BM210">
            <v>199</v>
          </cell>
          <cell r="BN210">
            <v>-499.35599999999977</v>
          </cell>
          <cell r="BO210">
            <v>44558.644</v>
          </cell>
        </row>
        <row r="211">
          <cell r="D211" t="str">
            <v>c</v>
          </cell>
          <cell r="N211">
            <v>58067</v>
          </cell>
          <cell r="Q211">
            <v>300</v>
          </cell>
          <cell r="Z211">
            <v>16500</v>
          </cell>
          <cell r="BF211">
            <v>400</v>
          </cell>
          <cell r="BG211">
            <v>0</v>
          </cell>
          <cell r="BM211">
            <v>15690</v>
          </cell>
          <cell r="BN211">
            <v>-16400</v>
          </cell>
          <cell r="BO211">
            <v>41267</v>
          </cell>
        </row>
        <row r="212">
          <cell r="N212">
            <v>825317.02685999998</v>
          </cell>
          <cell r="Q212">
            <v>176380.698336</v>
          </cell>
          <cell r="Z212">
            <v>132681.90099999998</v>
          </cell>
          <cell r="BB212">
            <v>0</v>
          </cell>
          <cell r="BC212">
            <v>0</v>
          </cell>
          <cell r="BF212">
            <v>169671.18649069619</v>
          </cell>
          <cell r="BG212">
            <v>126852.66841275</v>
          </cell>
          <cell r="BM212">
            <v>103553.8676</v>
          </cell>
          <cell r="BN212">
            <v>-12538.744432553813</v>
          </cell>
          <cell r="BO212">
            <v>516254.42752400006</v>
          </cell>
        </row>
        <row r="213">
          <cell r="D213" t="str">
            <v>a</v>
          </cell>
          <cell r="N213">
            <v>5443.4903599999998</v>
          </cell>
          <cell r="Q213">
            <v>5469.8014000000003</v>
          </cell>
          <cell r="Z213">
            <v>81.900999999999996</v>
          </cell>
          <cell r="BF213">
            <v>5443.4903599999998</v>
          </cell>
          <cell r="BM213">
            <v>75.867599999999996</v>
          </cell>
          <cell r="BN213">
            <v>-108.2120400000005</v>
          </cell>
          <cell r="BO213">
            <v>-108.2120400000005</v>
          </cell>
        </row>
        <row r="214">
          <cell r="D214" t="str">
            <v>a</v>
          </cell>
          <cell r="N214">
            <v>7441.0685000000003</v>
          </cell>
          <cell r="Q214">
            <v>6993.3207359999997</v>
          </cell>
          <cell r="Z214">
            <v>0</v>
          </cell>
          <cell r="BF214">
            <v>7441.0685000000003</v>
          </cell>
          <cell r="BM214">
            <v>0</v>
          </cell>
          <cell r="BN214">
            <v>447.74776400000064</v>
          </cell>
          <cell r="BO214">
            <v>447.74776400000064</v>
          </cell>
        </row>
        <row r="215">
          <cell r="D215" t="str">
            <v>b</v>
          </cell>
          <cell r="N215">
            <v>8558</v>
          </cell>
          <cell r="Q215">
            <v>3000</v>
          </cell>
          <cell r="Z215">
            <v>3000</v>
          </cell>
          <cell r="BF215">
            <v>7727.2039349381803</v>
          </cell>
          <cell r="BM215">
            <v>3000</v>
          </cell>
          <cell r="BN215">
            <v>1727.2039349381803</v>
          </cell>
          <cell r="BO215">
            <v>2558</v>
          </cell>
        </row>
        <row r="216">
          <cell r="D216" t="str">
            <v>b</v>
          </cell>
          <cell r="N216">
            <v>14998</v>
          </cell>
          <cell r="Q216">
            <v>4200</v>
          </cell>
          <cell r="Z216">
            <v>4000</v>
          </cell>
          <cell r="BF216">
            <v>8445.7569999999996</v>
          </cell>
          <cell r="BG216">
            <v>1187.4280000000001</v>
          </cell>
          <cell r="BM216">
            <v>0</v>
          </cell>
          <cell r="BN216">
            <v>1433.1849999999995</v>
          </cell>
          <cell r="BO216">
            <v>6798</v>
          </cell>
        </row>
        <row r="217">
          <cell r="D217" t="str">
            <v>b</v>
          </cell>
          <cell r="N217">
            <v>22104</v>
          </cell>
          <cell r="Q217">
            <v>13000</v>
          </cell>
          <cell r="Z217">
            <v>1000</v>
          </cell>
          <cell r="BF217">
            <v>14686</v>
          </cell>
          <cell r="BG217">
            <v>5365.3</v>
          </cell>
          <cell r="BM217">
            <v>860</v>
          </cell>
          <cell r="BN217">
            <v>6051.2999999999993</v>
          </cell>
          <cell r="BO217">
            <v>8104</v>
          </cell>
        </row>
        <row r="218">
          <cell r="D218" t="str">
            <v>b</v>
          </cell>
          <cell r="N218">
            <v>14506</v>
          </cell>
          <cell r="Q218">
            <v>6291.4549999999999</v>
          </cell>
          <cell r="Z218">
            <v>4000</v>
          </cell>
          <cell r="BF218">
            <v>8363.6489999999994</v>
          </cell>
          <cell r="BG218">
            <v>532.70500000000004</v>
          </cell>
          <cell r="BM218">
            <v>0</v>
          </cell>
          <cell r="BN218">
            <v>-1395.1010000000006</v>
          </cell>
          <cell r="BO218">
            <v>4214.5450000000001</v>
          </cell>
        </row>
        <row r="219">
          <cell r="D219" t="str">
            <v>b</v>
          </cell>
          <cell r="N219">
            <v>50668</v>
          </cell>
          <cell r="Q219">
            <v>34012.6</v>
          </cell>
          <cell r="Z219">
            <v>5000</v>
          </cell>
          <cell r="BF219">
            <v>34080.758800000003</v>
          </cell>
          <cell r="BG219">
            <v>8699</v>
          </cell>
          <cell r="BM219">
            <v>5000</v>
          </cell>
          <cell r="BN219">
            <v>3767.1588000000047</v>
          </cell>
          <cell r="BO219">
            <v>11655.400000000001</v>
          </cell>
        </row>
        <row r="220">
          <cell r="D220" t="str">
            <v>b</v>
          </cell>
          <cell r="N220">
            <v>144495.13800000001</v>
          </cell>
          <cell r="Q220">
            <v>19798</v>
          </cell>
          <cell r="Z220">
            <v>14000</v>
          </cell>
          <cell r="BF220">
            <v>15772.7</v>
          </cell>
          <cell r="BG220">
            <v>19540.7</v>
          </cell>
          <cell r="BM220">
            <v>13817</v>
          </cell>
          <cell r="BN220">
            <v>1515.4000000000015</v>
          </cell>
          <cell r="BO220">
            <v>110697.13800000001</v>
          </cell>
        </row>
        <row r="221">
          <cell r="D221" t="str">
            <v>b</v>
          </cell>
          <cell r="N221">
            <v>29022.179</v>
          </cell>
          <cell r="Q221">
            <v>22110</v>
          </cell>
          <cell r="Z221">
            <v>4000</v>
          </cell>
          <cell r="BF221">
            <v>23876</v>
          </cell>
          <cell r="BG221">
            <v>2331.1999999999998</v>
          </cell>
          <cell r="BM221">
            <v>3858</v>
          </cell>
          <cell r="BN221">
            <v>97.200000000000728</v>
          </cell>
          <cell r="BO221">
            <v>2912.1790000000001</v>
          </cell>
        </row>
        <row r="222">
          <cell r="D222" t="str">
            <v>b</v>
          </cell>
          <cell r="F222" t="str">
            <v>DHD</v>
          </cell>
          <cell r="N222">
            <v>95138.6</v>
          </cell>
          <cell r="Q222">
            <v>14603.521199999999</v>
          </cell>
          <cell r="Z222">
            <v>16600</v>
          </cell>
          <cell r="BF222">
            <v>15782</v>
          </cell>
          <cell r="BG222">
            <v>16462.900000000001</v>
          </cell>
          <cell r="BM222">
            <v>12357</v>
          </cell>
          <cell r="BN222">
            <v>1041.3788000000022</v>
          </cell>
          <cell r="BO222">
            <v>63935.078800000003</v>
          </cell>
        </row>
        <row r="223">
          <cell r="D223" t="str">
            <v>b</v>
          </cell>
          <cell r="N223">
            <v>55395</v>
          </cell>
          <cell r="Q223">
            <v>12400</v>
          </cell>
          <cell r="Z223">
            <v>13000</v>
          </cell>
          <cell r="BF223">
            <v>3857.9</v>
          </cell>
          <cell r="BG223">
            <v>19461</v>
          </cell>
          <cell r="BM223">
            <v>12216</v>
          </cell>
          <cell r="BN223">
            <v>-2081.0999999999985</v>
          </cell>
          <cell r="BO223">
            <v>29995</v>
          </cell>
        </row>
        <row r="224">
          <cell r="D224" t="str">
            <v>b</v>
          </cell>
          <cell r="N224">
            <v>69762</v>
          </cell>
          <cell r="Q224">
            <v>15000</v>
          </cell>
          <cell r="Z224">
            <v>12000</v>
          </cell>
          <cell r="BF224">
            <v>5417.6</v>
          </cell>
          <cell r="BG224">
            <v>11729.5</v>
          </cell>
          <cell r="BM224">
            <v>7188</v>
          </cell>
          <cell r="BN224">
            <v>-9852.9000000000015</v>
          </cell>
          <cell r="BO224">
            <v>42762</v>
          </cell>
        </row>
        <row r="225">
          <cell r="D225" t="str">
            <v>b</v>
          </cell>
          <cell r="N225">
            <v>59936</v>
          </cell>
          <cell r="Q225">
            <v>13504</v>
          </cell>
          <cell r="Z225">
            <v>9000</v>
          </cell>
          <cell r="BF225">
            <v>2397</v>
          </cell>
          <cell r="BG225">
            <v>8411.4</v>
          </cell>
          <cell r="BM225">
            <v>3527</v>
          </cell>
          <cell r="BN225">
            <v>-11695.6</v>
          </cell>
          <cell r="BO225">
            <v>37432</v>
          </cell>
        </row>
        <row r="226">
          <cell r="D226" t="str">
            <v>b</v>
          </cell>
          <cell r="N226">
            <v>14917</v>
          </cell>
          <cell r="Q226">
            <v>5000</v>
          </cell>
          <cell r="Z226">
            <v>4000</v>
          </cell>
          <cell r="BF226">
            <v>12999.469895758</v>
          </cell>
          <cell r="BM226">
            <v>4000</v>
          </cell>
          <cell r="BN226">
            <v>3999.4698957580003</v>
          </cell>
          <cell r="BO226">
            <v>5917</v>
          </cell>
        </row>
        <row r="227">
          <cell r="D227" t="str">
            <v>c</v>
          </cell>
          <cell r="N227">
            <v>72645</v>
          </cell>
          <cell r="Q227">
            <v>498</v>
          </cell>
          <cell r="Z227">
            <v>14500</v>
          </cell>
          <cell r="BF227">
            <v>1952</v>
          </cell>
          <cell r="BG227">
            <v>17064</v>
          </cell>
          <cell r="BM227">
            <v>14500</v>
          </cell>
          <cell r="BN227">
            <v>4018</v>
          </cell>
          <cell r="BO227">
            <v>57647</v>
          </cell>
        </row>
        <row r="228">
          <cell r="D228" t="str">
            <v>c</v>
          </cell>
          <cell r="N228">
            <v>102486</v>
          </cell>
          <cell r="Q228">
            <v>500</v>
          </cell>
          <cell r="Z228">
            <v>14500</v>
          </cell>
          <cell r="BF228">
            <v>1348.633</v>
          </cell>
          <cell r="BG228">
            <v>4817.3999999999996</v>
          </cell>
          <cell r="BM228">
            <v>14500</v>
          </cell>
          <cell r="BN228">
            <v>-8833.9670000000006</v>
          </cell>
          <cell r="BO228">
            <v>87486</v>
          </cell>
        </row>
        <row r="229">
          <cell r="D229" t="str">
            <v>c</v>
          </cell>
          <cell r="N229">
            <v>12500</v>
          </cell>
          <cell r="Z229">
            <v>7300</v>
          </cell>
          <cell r="BG229">
            <v>6694.1604127499995</v>
          </cell>
          <cell r="BM229">
            <v>3867</v>
          </cell>
          <cell r="BN229">
            <v>-605.83958725000048</v>
          </cell>
          <cell r="BO229">
            <v>5200</v>
          </cell>
        </row>
        <row r="230">
          <cell r="D230" t="str">
            <v>c</v>
          </cell>
          <cell r="N230">
            <v>13758</v>
          </cell>
          <cell r="Z230">
            <v>5825.9319999999998</v>
          </cell>
          <cell r="BF230">
            <v>79.956000000000003</v>
          </cell>
          <cell r="BG230">
            <v>3768.9749999999999</v>
          </cell>
          <cell r="BM230">
            <v>3914</v>
          </cell>
          <cell r="BN230">
            <v>-1977.0009999999997</v>
          </cell>
          <cell r="BO230">
            <v>7932.0680000000002</v>
          </cell>
        </row>
        <row r="231">
          <cell r="D231" t="str">
            <v>c</v>
          </cell>
          <cell r="N231">
            <v>31543.550999999999</v>
          </cell>
          <cell r="Z231">
            <v>874.06800000000021</v>
          </cell>
          <cell r="BG231">
            <v>787</v>
          </cell>
          <cell r="BM231">
            <v>874</v>
          </cell>
          <cell r="BN231">
            <v>-87.068000000000211</v>
          </cell>
          <cell r="BO231">
            <v>30669.483</v>
          </cell>
        </row>
        <row r="232">
          <cell r="N232">
            <v>941226.19799999997</v>
          </cell>
          <cell r="Q232">
            <v>92861.841444000005</v>
          </cell>
          <cell r="Z232">
            <v>89000</v>
          </cell>
          <cell r="BB232">
            <v>0</v>
          </cell>
          <cell r="BC232">
            <v>0</v>
          </cell>
          <cell r="BF232">
            <v>50765</v>
          </cell>
          <cell r="BG232">
            <v>217347.93379999997</v>
          </cell>
          <cell r="BM232">
            <v>86329</v>
          </cell>
          <cell r="BN232">
            <v>86251.092356000008</v>
          </cell>
          <cell r="BO232">
            <v>759364.35655599996</v>
          </cell>
        </row>
        <row r="233">
          <cell r="D233" t="str">
            <v>b</v>
          </cell>
          <cell r="F233" t="str">
            <v>DHD</v>
          </cell>
          <cell r="N233">
            <v>148926</v>
          </cell>
          <cell r="Q233">
            <v>51326.841444000005</v>
          </cell>
          <cell r="Z233">
            <v>35532.392999999996</v>
          </cell>
          <cell r="BF233">
            <v>50765</v>
          </cell>
          <cell r="BG233">
            <v>120000</v>
          </cell>
          <cell r="BM233">
            <v>35532</v>
          </cell>
          <cell r="BN233">
            <v>83905.765555999998</v>
          </cell>
          <cell r="BO233">
            <v>62066.765555999998</v>
          </cell>
        </row>
        <row r="234">
          <cell r="D234" t="str">
            <v>b</v>
          </cell>
          <cell r="F234" t="str">
            <v>DHD</v>
          </cell>
          <cell r="N234">
            <v>85000</v>
          </cell>
          <cell r="Q234">
            <v>24843</v>
          </cell>
          <cell r="Z234">
            <v>18688.261999999999</v>
          </cell>
          <cell r="BG234">
            <v>67843</v>
          </cell>
          <cell r="BM234">
            <v>18688</v>
          </cell>
          <cell r="BN234">
            <v>24311.738000000001</v>
          </cell>
          <cell r="BO234">
            <v>41468.737999999998</v>
          </cell>
        </row>
        <row r="235">
          <cell r="D235" t="str">
            <v>b</v>
          </cell>
          <cell r="N235">
            <v>23269.742999999999</v>
          </cell>
          <cell r="Q235">
            <v>13292</v>
          </cell>
          <cell r="Z235">
            <v>6000</v>
          </cell>
          <cell r="BG235">
            <v>17221.661800000002</v>
          </cell>
          <cell r="BM235">
            <v>4377</v>
          </cell>
          <cell r="BN235">
            <v>-2070.3381999999983</v>
          </cell>
          <cell r="BO235">
            <v>3977.7429999999986</v>
          </cell>
        </row>
        <row r="236">
          <cell r="D236" t="str">
            <v>c</v>
          </cell>
          <cell r="N236">
            <v>86623.788</v>
          </cell>
          <cell r="Q236">
            <v>400</v>
          </cell>
          <cell r="Z236">
            <v>9000</v>
          </cell>
          <cell r="BG236">
            <v>1307.077</v>
          </cell>
          <cell r="BM236">
            <v>9000</v>
          </cell>
          <cell r="BN236">
            <v>-8092.9229999999998</v>
          </cell>
          <cell r="BO236">
            <v>77223.788</v>
          </cell>
        </row>
        <row r="237">
          <cell r="D237" t="str">
            <v>c</v>
          </cell>
          <cell r="N237">
            <v>46833</v>
          </cell>
          <cell r="Q237">
            <v>300</v>
          </cell>
          <cell r="Z237">
            <v>104.35400000000027</v>
          </cell>
          <cell r="BM237">
            <v>104</v>
          </cell>
          <cell r="BN237">
            <v>-404.35400000000027</v>
          </cell>
          <cell r="BO237">
            <v>46428.646000000001</v>
          </cell>
        </row>
        <row r="238">
          <cell r="D238" t="str">
            <v>c</v>
          </cell>
          <cell r="N238">
            <v>54596.455000000002</v>
          </cell>
          <cell r="Q238">
            <v>300</v>
          </cell>
          <cell r="Z238">
            <v>5000</v>
          </cell>
          <cell r="BG238">
            <v>6076.96</v>
          </cell>
          <cell r="BM238">
            <v>5000</v>
          </cell>
          <cell r="BN238">
            <v>776.96</v>
          </cell>
          <cell r="BO238">
            <v>49296.455000000002</v>
          </cell>
        </row>
        <row r="239">
          <cell r="D239" t="str">
            <v>c</v>
          </cell>
          <cell r="N239">
            <v>121847</v>
          </cell>
          <cell r="Q239">
            <v>400</v>
          </cell>
          <cell r="Z239">
            <v>5000</v>
          </cell>
          <cell r="BM239">
            <v>3952</v>
          </cell>
          <cell r="BN239">
            <v>-5400</v>
          </cell>
          <cell r="BO239">
            <v>116447</v>
          </cell>
        </row>
        <row r="240">
          <cell r="D240" t="str">
            <v>c</v>
          </cell>
          <cell r="N240">
            <v>81072.902000000002</v>
          </cell>
          <cell r="Q240">
            <v>400</v>
          </cell>
          <cell r="Z240">
            <v>354.84000000000015</v>
          </cell>
          <cell r="BG240">
            <v>1336</v>
          </cell>
          <cell r="BM240">
            <v>355</v>
          </cell>
          <cell r="BN240">
            <v>581.15999999999985</v>
          </cell>
          <cell r="BO240">
            <v>80318.062000000005</v>
          </cell>
        </row>
        <row r="241">
          <cell r="D241" t="str">
            <v>c</v>
          </cell>
          <cell r="N241">
            <v>81927.754000000001</v>
          </cell>
          <cell r="Q241">
            <v>400</v>
          </cell>
          <cell r="Z241">
            <v>8332.1372439999996</v>
          </cell>
          <cell r="BG241">
            <v>1810.2349999999999</v>
          </cell>
          <cell r="BM241">
            <v>8332</v>
          </cell>
          <cell r="BN241">
            <v>-6921.9022439999999</v>
          </cell>
          <cell r="BO241">
            <v>73195.616756000003</v>
          </cell>
        </row>
        <row r="242">
          <cell r="D242" t="str">
            <v>c</v>
          </cell>
          <cell r="N242">
            <v>73672.963000000003</v>
          </cell>
          <cell r="Q242">
            <v>400</v>
          </cell>
          <cell r="Z242">
            <v>257.54925600000024</v>
          </cell>
          <cell r="BG242">
            <v>889</v>
          </cell>
          <cell r="BM242">
            <v>258</v>
          </cell>
          <cell r="BN242">
            <v>231.45074399999976</v>
          </cell>
          <cell r="BO242">
            <v>73015.413744000005</v>
          </cell>
        </row>
        <row r="243">
          <cell r="D243" t="str">
            <v>c</v>
          </cell>
          <cell r="N243">
            <v>60077.245999999999</v>
          </cell>
          <cell r="Q243">
            <v>400</v>
          </cell>
          <cell r="Z243">
            <v>424.50500000000011</v>
          </cell>
          <cell r="BG243">
            <v>864</v>
          </cell>
          <cell r="BM243">
            <v>425</v>
          </cell>
          <cell r="BN243">
            <v>39.494999999999891</v>
          </cell>
          <cell r="BO243">
            <v>59252.741000000002</v>
          </cell>
        </row>
        <row r="244">
          <cell r="D244" t="str">
            <v>c</v>
          </cell>
          <cell r="N244">
            <v>77379.346999999994</v>
          </cell>
          <cell r="Q244">
            <v>400</v>
          </cell>
          <cell r="Z244">
            <v>305.95949999999993</v>
          </cell>
          <cell r="BM244">
            <v>306</v>
          </cell>
          <cell r="BN244">
            <v>-705.95949999999993</v>
          </cell>
          <cell r="BO244">
            <v>76673.387499999997</v>
          </cell>
        </row>
        <row r="245">
          <cell r="N245">
            <v>1539813</v>
          </cell>
          <cell r="Q245">
            <v>502772</v>
          </cell>
          <cell r="Z245">
            <v>100000</v>
          </cell>
          <cell r="BB245">
            <v>0</v>
          </cell>
          <cell r="BC245">
            <v>0</v>
          </cell>
          <cell r="BF245">
            <v>511357</v>
          </cell>
          <cell r="BG245">
            <v>139597</v>
          </cell>
          <cell r="BM245">
            <v>62164</v>
          </cell>
          <cell r="BN245">
            <v>48182</v>
          </cell>
          <cell r="BO245">
            <v>937041</v>
          </cell>
        </row>
        <row r="246">
          <cell r="D246" t="str">
            <v>b</v>
          </cell>
          <cell r="N246">
            <v>40000</v>
          </cell>
          <cell r="Z246">
            <v>15000</v>
          </cell>
          <cell r="BM246">
            <v>0</v>
          </cell>
          <cell r="BN246">
            <v>-15000</v>
          </cell>
          <cell r="BO246">
            <v>25000</v>
          </cell>
        </row>
        <row r="247">
          <cell r="D247" t="str">
            <v>b</v>
          </cell>
          <cell r="N247">
            <v>171900</v>
          </cell>
          <cell r="Q247">
            <v>126000</v>
          </cell>
          <cell r="Z247">
            <v>3000</v>
          </cell>
          <cell r="BF247">
            <v>138000</v>
          </cell>
          <cell r="BG247">
            <v>5000</v>
          </cell>
          <cell r="BM247">
            <v>2850</v>
          </cell>
          <cell r="BN247">
            <v>14000</v>
          </cell>
          <cell r="BO247">
            <v>42900</v>
          </cell>
        </row>
        <row r="248">
          <cell r="D248" t="str">
            <v>b</v>
          </cell>
          <cell r="N248">
            <v>122307</v>
          </cell>
          <cell r="Q248">
            <v>66704</v>
          </cell>
          <cell r="Z248">
            <v>2500</v>
          </cell>
          <cell r="BF248">
            <v>77183</v>
          </cell>
          <cell r="BG248">
            <v>500</v>
          </cell>
          <cell r="BM248">
            <v>2400</v>
          </cell>
          <cell r="BN248">
            <v>8479</v>
          </cell>
          <cell r="BO248">
            <v>53103</v>
          </cell>
        </row>
        <row r="249">
          <cell r="D249" t="str">
            <v>b</v>
          </cell>
          <cell r="N249">
            <v>62672</v>
          </cell>
          <cell r="Q249">
            <v>30700</v>
          </cell>
          <cell r="Z249">
            <v>5000</v>
          </cell>
          <cell r="BF249">
            <v>36482</v>
          </cell>
          <cell r="BG249">
            <v>1418</v>
          </cell>
          <cell r="BM249">
            <v>3700</v>
          </cell>
          <cell r="BN249">
            <v>2200</v>
          </cell>
          <cell r="BO249">
            <v>26972</v>
          </cell>
        </row>
        <row r="250">
          <cell r="D250" t="str">
            <v>b</v>
          </cell>
          <cell r="N250">
            <v>19912</v>
          </cell>
          <cell r="Q250">
            <v>7000</v>
          </cell>
          <cell r="Z250">
            <v>5000</v>
          </cell>
          <cell r="BF250">
            <v>4385</v>
          </cell>
          <cell r="BG250">
            <v>7615</v>
          </cell>
          <cell r="BM250">
            <v>3176</v>
          </cell>
          <cell r="BN250">
            <v>0</v>
          </cell>
          <cell r="BO250">
            <v>7912</v>
          </cell>
        </row>
        <row r="251">
          <cell r="D251" t="str">
            <v>b</v>
          </cell>
          <cell r="N251">
            <v>54096</v>
          </cell>
          <cell r="Q251">
            <v>16000</v>
          </cell>
          <cell r="Z251">
            <v>10000</v>
          </cell>
          <cell r="BF251">
            <v>22582</v>
          </cell>
          <cell r="BG251">
            <v>13549</v>
          </cell>
          <cell r="BM251">
            <v>9400</v>
          </cell>
          <cell r="BN251">
            <v>10131</v>
          </cell>
          <cell r="BO251">
            <v>28096</v>
          </cell>
        </row>
        <row r="252">
          <cell r="D252" t="str">
            <v>b</v>
          </cell>
          <cell r="N252">
            <v>29130</v>
          </cell>
          <cell r="Q252">
            <v>10000</v>
          </cell>
          <cell r="Z252">
            <v>0</v>
          </cell>
          <cell r="BF252">
            <v>0</v>
          </cell>
          <cell r="BG252">
            <v>12000</v>
          </cell>
          <cell r="BM252">
            <v>0</v>
          </cell>
          <cell r="BN252">
            <v>2000</v>
          </cell>
          <cell r="BO252">
            <v>19130</v>
          </cell>
        </row>
        <row r="253">
          <cell r="D253" t="str">
            <v>b</v>
          </cell>
          <cell r="N253">
            <v>71099</v>
          </cell>
          <cell r="Q253">
            <v>59520</v>
          </cell>
          <cell r="Z253">
            <v>0</v>
          </cell>
          <cell r="BF253">
            <v>70002</v>
          </cell>
          <cell r="BM253">
            <v>0</v>
          </cell>
          <cell r="BN253">
            <v>10482</v>
          </cell>
          <cell r="BO253">
            <v>11579</v>
          </cell>
        </row>
        <row r="254">
          <cell r="D254" t="str">
            <v>b</v>
          </cell>
          <cell r="N254">
            <v>45536</v>
          </cell>
          <cell r="Q254">
            <v>36500</v>
          </cell>
          <cell r="Z254">
            <v>0</v>
          </cell>
          <cell r="BF254">
            <v>38000</v>
          </cell>
          <cell r="BG254">
            <v>4660</v>
          </cell>
          <cell r="BM254">
            <v>0</v>
          </cell>
          <cell r="BN254">
            <v>6160</v>
          </cell>
          <cell r="BO254">
            <v>9036</v>
          </cell>
        </row>
        <row r="255">
          <cell r="D255" t="str">
            <v>b</v>
          </cell>
          <cell r="N255">
            <v>12690</v>
          </cell>
          <cell r="Q255">
            <v>5360</v>
          </cell>
          <cell r="Z255">
            <v>0</v>
          </cell>
          <cell r="BF255">
            <v>10000</v>
          </cell>
          <cell r="BG255">
            <v>350</v>
          </cell>
          <cell r="BM255">
            <v>0</v>
          </cell>
          <cell r="BN255">
            <v>4990</v>
          </cell>
          <cell r="BO255">
            <v>7330</v>
          </cell>
        </row>
        <row r="256">
          <cell r="D256" t="str">
            <v>b</v>
          </cell>
          <cell r="N256">
            <v>43496</v>
          </cell>
          <cell r="Q256">
            <v>33570</v>
          </cell>
          <cell r="Z256">
            <v>0</v>
          </cell>
          <cell r="BF256">
            <v>37896</v>
          </cell>
          <cell r="BG256">
            <v>0</v>
          </cell>
          <cell r="BM256">
            <v>0</v>
          </cell>
          <cell r="BN256">
            <v>4326</v>
          </cell>
          <cell r="BO256">
            <v>9926</v>
          </cell>
        </row>
        <row r="257">
          <cell r="D257" t="str">
            <v>b</v>
          </cell>
          <cell r="N257">
            <v>58697</v>
          </cell>
          <cell r="Q257">
            <v>30122</v>
          </cell>
          <cell r="Z257">
            <v>0</v>
          </cell>
          <cell r="BF257">
            <v>12000</v>
          </cell>
          <cell r="BG257">
            <v>18122</v>
          </cell>
          <cell r="BM257">
            <v>0</v>
          </cell>
          <cell r="BN257">
            <v>0</v>
          </cell>
          <cell r="BO257">
            <v>28575</v>
          </cell>
        </row>
        <row r="258">
          <cell r="D258" t="str">
            <v>b</v>
          </cell>
          <cell r="N258">
            <v>102759</v>
          </cell>
          <cell r="Q258">
            <v>20343</v>
          </cell>
          <cell r="Z258">
            <v>0</v>
          </cell>
          <cell r="BF258">
            <v>8025</v>
          </cell>
          <cell r="BG258">
            <v>186</v>
          </cell>
          <cell r="BM258">
            <v>0</v>
          </cell>
          <cell r="BN258">
            <v>-12132</v>
          </cell>
          <cell r="BO258">
            <v>82416</v>
          </cell>
        </row>
        <row r="259">
          <cell r="D259" t="str">
            <v>b</v>
          </cell>
          <cell r="N259">
            <v>87661</v>
          </cell>
          <cell r="Q259">
            <v>15500</v>
          </cell>
          <cell r="Z259">
            <v>3500</v>
          </cell>
          <cell r="BF259">
            <v>10737</v>
          </cell>
          <cell r="BG259">
            <v>15000</v>
          </cell>
          <cell r="BM259">
            <v>2432</v>
          </cell>
          <cell r="BN259">
            <v>6737</v>
          </cell>
          <cell r="BO259">
            <v>68661</v>
          </cell>
        </row>
        <row r="260">
          <cell r="D260" t="str">
            <v>b</v>
          </cell>
          <cell r="F260" t="str">
            <v>DHD</v>
          </cell>
          <cell r="N260">
            <v>146674</v>
          </cell>
          <cell r="Q260">
            <v>16111</v>
          </cell>
          <cell r="Z260">
            <v>0</v>
          </cell>
          <cell r="BF260">
            <v>14233</v>
          </cell>
          <cell r="BG260">
            <v>5000</v>
          </cell>
          <cell r="BM260">
            <v>9</v>
          </cell>
          <cell r="BN260">
            <v>3122</v>
          </cell>
          <cell r="BO260">
            <v>130563</v>
          </cell>
        </row>
        <row r="261">
          <cell r="D261" t="str">
            <v>b</v>
          </cell>
          <cell r="N261">
            <v>213549</v>
          </cell>
          <cell r="Q261">
            <v>28042</v>
          </cell>
          <cell r="Z261">
            <v>7000</v>
          </cell>
          <cell r="BF261">
            <v>30270</v>
          </cell>
          <cell r="BG261">
            <v>25000</v>
          </cell>
          <cell r="BM261">
            <v>7000</v>
          </cell>
          <cell r="BN261">
            <v>20228</v>
          </cell>
          <cell r="BO261">
            <v>178507</v>
          </cell>
        </row>
        <row r="262">
          <cell r="D262" t="str">
            <v>c</v>
          </cell>
          <cell r="N262">
            <v>85542</v>
          </cell>
          <cell r="Q262">
            <v>400</v>
          </cell>
          <cell r="Z262">
            <v>15000</v>
          </cell>
          <cell r="BF262">
            <v>430</v>
          </cell>
          <cell r="BG262">
            <v>10000</v>
          </cell>
          <cell r="BM262">
            <v>10000</v>
          </cell>
          <cell r="BN262">
            <v>-4970</v>
          </cell>
          <cell r="BO262">
            <v>70142</v>
          </cell>
        </row>
        <row r="263">
          <cell r="D263" t="str">
            <v>c</v>
          </cell>
          <cell r="N263">
            <v>97134</v>
          </cell>
          <cell r="Q263">
            <v>500</v>
          </cell>
          <cell r="Z263">
            <v>17000</v>
          </cell>
          <cell r="BF263">
            <v>694</v>
          </cell>
          <cell r="BG263">
            <v>10576</v>
          </cell>
          <cell r="BM263">
            <v>10576</v>
          </cell>
          <cell r="BN263">
            <v>-6230</v>
          </cell>
          <cell r="BO263">
            <v>79634</v>
          </cell>
        </row>
        <row r="264">
          <cell r="D264" t="str">
            <v>c</v>
          </cell>
          <cell r="N264">
            <v>74959</v>
          </cell>
          <cell r="Q264">
            <v>400</v>
          </cell>
          <cell r="Z264">
            <v>17000</v>
          </cell>
          <cell r="BF264">
            <v>438</v>
          </cell>
          <cell r="BG264">
            <v>10621</v>
          </cell>
          <cell r="BM264">
            <v>10621</v>
          </cell>
          <cell r="BN264">
            <v>-6341</v>
          </cell>
          <cell r="BO264">
            <v>57559</v>
          </cell>
        </row>
        <row r="265">
          <cell r="N265">
            <v>627146.31400000001</v>
          </cell>
          <cell r="Q265">
            <v>136330.87900000002</v>
          </cell>
          <cell r="Z265">
            <v>64000</v>
          </cell>
          <cell r="BB265">
            <v>0</v>
          </cell>
          <cell r="BC265">
            <v>0</v>
          </cell>
          <cell r="BF265">
            <v>165535.14850000001</v>
          </cell>
          <cell r="BG265">
            <v>70783.493499999997</v>
          </cell>
          <cell r="BM265">
            <v>55963</v>
          </cell>
          <cell r="BN265">
            <v>35987.762999999992</v>
          </cell>
          <cell r="BO265">
            <v>426815.43499999994</v>
          </cell>
        </row>
        <row r="266">
          <cell r="D266" t="str">
            <v>b</v>
          </cell>
          <cell r="F266" t="str">
            <v>TĐ</v>
          </cell>
          <cell r="N266">
            <v>254330</v>
          </cell>
          <cell r="Q266">
            <v>25896.077000000001</v>
          </cell>
          <cell r="Z266">
            <v>10000</v>
          </cell>
          <cell r="BF266">
            <v>77514.183000000005</v>
          </cell>
          <cell r="BM266">
            <v>5600</v>
          </cell>
          <cell r="BN266">
            <v>41618.106</v>
          </cell>
          <cell r="BO266">
            <v>218433.92300000001</v>
          </cell>
        </row>
        <row r="267">
          <cell r="D267" t="str">
            <v>b</v>
          </cell>
          <cell r="F267" t="str">
            <v>DHD</v>
          </cell>
          <cell r="N267">
            <v>119393</v>
          </cell>
          <cell r="Q267">
            <v>75368.983000000007</v>
          </cell>
          <cell r="Z267">
            <v>18000</v>
          </cell>
          <cell r="BF267">
            <v>77791.965500000006</v>
          </cell>
          <cell r="BG267">
            <v>22474.9565</v>
          </cell>
          <cell r="BM267">
            <v>18000</v>
          </cell>
          <cell r="BN267">
            <v>6897.9389999999985</v>
          </cell>
          <cell r="BO267">
            <v>26024.016999999993</v>
          </cell>
        </row>
        <row r="268">
          <cell r="D268" t="str">
            <v>b</v>
          </cell>
          <cell r="F268" t="str">
            <v>DHD</v>
          </cell>
          <cell r="N268">
            <v>121678</v>
          </cell>
          <cell r="Q268">
            <v>34665.819000000003</v>
          </cell>
          <cell r="Z268">
            <v>28000</v>
          </cell>
          <cell r="BF268">
            <v>10229</v>
          </cell>
          <cell r="BG268">
            <v>48308.536999999997</v>
          </cell>
          <cell r="BM268">
            <v>28000</v>
          </cell>
          <cell r="BN268">
            <v>-4128.2820000000065</v>
          </cell>
          <cell r="BO268">
            <v>59012.180999999997</v>
          </cell>
        </row>
        <row r="269">
          <cell r="D269" t="str">
            <v>c</v>
          </cell>
          <cell r="N269">
            <v>32861</v>
          </cell>
          <cell r="Z269">
            <v>8000</v>
          </cell>
          <cell r="BM269">
            <v>4363</v>
          </cell>
          <cell r="BN269">
            <v>-8000</v>
          </cell>
          <cell r="BO269">
            <v>24861</v>
          </cell>
        </row>
        <row r="270">
          <cell r="D270" t="str">
            <v>c</v>
          </cell>
          <cell r="N270">
            <v>27981.79</v>
          </cell>
          <cell r="Z270">
            <v>0</v>
          </cell>
          <cell r="BM270">
            <v>0</v>
          </cell>
          <cell r="BN270">
            <v>0</v>
          </cell>
          <cell r="BO270">
            <v>27981.79</v>
          </cell>
        </row>
        <row r="271">
          <cell r="D271" t="str">
            <v>c</v>
          </cell>
          <cell r="N271">
            <v>70902.524000000005</v>
          </cell>
          <cell r="Q271">
            <v>400</v>
          </cell>
          <cell r="Z271">
            <v>0</v>
          </cell>
          <cell r="BM271">
            <v>0</v>
          </cell>
          <cell r="BN271">
            <v>-400</v>
          </cell>
          <cell r="BO271">
            <v>70502.524000000005</v>
          </cell>
        </row>
        <row r="272">
          <cell r="N272">
            <v>1200793.0784999998</v>
          </cell>
          <cell r="Q272">
            <v>482343.96970000002</v>
          </cell>
          <cell r="Z272">
            <v>162000</v>
          </cell>
          <cell r="BB272">
            <v>0</v>
          </cell>
          <cell r="BC272">
            <v>0</v>
          </cell>
          <cell r="BF272">
            <v>455401.54149999999</v>
          </cell>
          <cell r="BG272">
            <v>350987.08999999997</v>
          </cell>
          <cell r="BM272">
            <v>127224</v>
          </cell>
          <cell r="BN272">
            <v>162044.6618</v>
          </cell>
          <cell r="BO272">
            <v>556449.10879999993</v>
          </cell>
        </row>
        <row r="273">
          <cell r="D273" t="str">
            <v>a</v>
          </cell>
          <cell r="N273">
            <v>6864.4920000000002</v>
          </cell>
          <cell r="Q273">
            <v>6864</v>
          </cell>
          <cell r="Z273">
            <v>0</v>
          </cell>
          <cell r="BF273">
            <v>6864.4920000000002</v>
          </cell>
          <cell r="BM273">
            <v>0</v>
          </cell>
          <cell r="BN273">
            <v>0.49200000000018917</v>
          </cell>
          <cell r="BO273">
            <v>0.49200000000018917</v>
          </cell>
        </row>
        <row r="274">
          <cell r="D274" t="str">
            <v>a</v>
          </cell>
          <cell r="N274">
            <v>8012.5810000000001</v>
          </cell>
          <cell r="Q274">
            <v>8013</v>
          </cell>
          <cell r="Z274">
            <v>0</v>
          </cell>
          <cell r="BF274">
            <v>8012.5810000000001</v>
          </cell>
          <cell r="BM274">
            <v>0</v>
          </cell>
          <cell r="BN274">
            <v>-0.41899999999986903</v>
          </cell>
          <cell r="BO274">
            <v>-0.41899999999986903</v>
          </cell>
        </row>
        <row r="275">
          <cell r="D275" t="str">
            <v>a</v>
          </cell>
          <cell r="N275">
            <v>5472.3059999999996</v>
          </cell>
          <cell r="Q275">
            <v>5472</v>
          </cell>
          <cell r="Z275">
            <v>0</v>
          </cell>
          <cell r="BF275">
            <v>5472.3059999999996</v>
          </cell>
          <cell r="BM275">
            <v>0</v>
          </cell>
          <cell r="BN275">
            <v>0.30599999999958527</v>
          </cell>
          <cell r="BO275">
            <v>0.30599999999958527</v>
          </cell>
        </row>
        <row r="276">
          <cell r="D276" t="str">
            <v>a</v>
          </cell>
          <cell r="N276">
            <v>25385.643499999998</v>
          </cell>
          <cell r="Q276">
            <v>24895</v>
          </cell>
          <cell r="Z276">
            <v>0</v>
          </cell>
          <cell r="BF276">
            <v>25385.643499999998</v>
          </cell>
          <cell r="BM276">
            <v>713</v>
          </cell>
          <cell r="BN276">
            <v>490.64349999999831</v>
          </cell>
          <cell r="BO276">
            <v>490.64349999999831</v>
          </cell>
        </row>
        <row r="277">
          <cell r="D277" t="str">
            <v>b</v>
          </cell>
          <cell r="F277" t="str">
            <v>TĐ</v>
          </cell>
          <cell r="N277">
            <v>166148</v>
          </cell>
          <cell r="Q277">
            <v>83090.861999999994</v>
          </cell>
          <cell r="Z277">
            <v>10000</v>
          </cell>
          <cell r="BF277">
            <v>84930</v>
          </cell>
          <cell r="BG277">
            <v>19000</v>
          </cell>
          <cell r="BM277">
            <v>6138</v>
          </cell>
          <cell r="BN277">
            <v>10839.138000000006</v>
          </cell>
          <cell r="BO277">
            <v>73057.138000000006</v>
          </cell>
        </row>
        <row r="278">
          <cell r="D278" t="str">
            <v>b</v>
          </cell>
          <cell r="F278" t="str">
            <v>TĐ</v>
          </cell>
          <cell r="N278">
            <v>250565</v>
          </cell>
          <cell r="Q278">
            <v>115000</v>
          </cell>
          <cell r="Z278">
            <v>24426.572200000002</v>
          </cell>
          <cell r="BF278">
            <v>126489.7</v>
          </cell>
          <cell r="BG278">
            <v>90000</v>
          </cell>
          <cell r="BM278">
            <v>12033</v>
          </cell>
          <cell r="BN278">
            <v>77063.127800000017</v>
          </cell>
          <cell r="BO278">
            <v>111138.4278</v>
          </cell>
        </row>
        <row r="279">
          <cell r="D279" t="str">
            <v>b</v>
          </cell>
          <cell r="N279">
            <v>73709</v>
          </cell>
          <cell r="Q279">
            <v>17000</v>
          </cell>
          <cell r="Z279">
            <v>573.42779999999948</v>
          </cell>
          <cell r="BF279">
            <v>31376.580999999998</v>
          </cell>
          <cell r="BG279">
            <v>6593.4</v>
          </cell>
          <cell r="BM279">
            <v>573</v>
          </cell>
          <cell r="BN279">
            <v>20396.553200000002</v>
          </cell>
          <cell r="BO279">
            <v>56135.572200000002</v>
          </cell>
        </row>
        <row r="280">
          <cell r="D280" t="str">
            <v>b</v>
          </cell>
          <cell r="N280">
            <v>99979</v>
          </cell>
          <cell r="Q280">
            <v>55000</v>
          </cell>
          <cell r="Z280">
            <v>10000</v>
          </cell>
          <cell r="BF280">
            <v>56320</v>
          </cell>
          <cell r="BG280">
            <v>26485</v>
          </cell>
          <cell r="BM280">
            <v>10000</v>
          </cell>
          <cell r="BN280">
            <v>17805</v>
          </cell>
          <cell r="BO280">
            <v>34979</v>
          </cell>
        </row>
        <row r="281">
          <cell r="D281" t="str">
            <v>b</v>
          </cell>
          <cell r="N281">
            <v>134047.36199999999</v>
          </cell>
          <cell r="Q281">
            <v>42382.472999999998</v>
          </cell>
          <cell r="Z281">
            <v>53500</v>
          </cell>
          <cell r="BF281">
            <v>40685.237999999998</v>
          </cell>
          <cell r="BG281">
            <v>57937</v>
          </cell>
          <cell r="BM281">
            <v>48434</v>
          </cell>
          <cell r="BN281">
            <v>2739.7649999999994</v>
          </cell>
          <cell r="BO281">
            <v>38164.888999999996</v>
          </cell>
        </row>
        <row r="282">
          <cell r="D282" t="str">
            <v>b</v>
          </cell>
          <cell r="F282" t="str">
            <v>DHD</v>
          </cell>
          <cell r="N282">
            <v>53409</v>
          </cell>
          <cell r="Q282">
            <v>27500.930499999999</v>
          </cell>
          <cell r="Z282">
            <v>10000</v>
          </cell>
          <cell r="BF282">
            <v>18668</v>
          </cell>
          <cell r="BG282">
            <v>16155.69</v>
          </cell>
          <cell r="BM282">
            <v>8644</v>
          </cell>
          <cell r="BN282">
            <v>-2677.2404999999962</v>
          </cell>
          <cell r="BO282">
            <v>15908.069500000001</v>
          </cell>
        </row>
        <row r="283">
          <cell r="D283" t="str">
            <v>b</v>
          </cell>
          <cell r="N283">
            <v>129999</v>
          </cell>
          <cell r="Q283">
            <v>54180.559200000003</v>
          </cell>
          <cell r="Z283">
            <v>9000</v>
          </cell>
          <cell r="BF283">
            <v>41137</v>
          </cell>
          <cell r="BG283">
            <v>21300</v>
          </cell>
          <cell r="BM283">
            <v>6297</v>
          </cell>
          <cell r="BN283">
            <v>-743.55920000000333</v>
          </cell>
          <cell r="BO283">
            <v>66818.440799999997</v>
          </cell>
        </row>
        <row r="284">
          <cell r="D284" t="str">
            <v>c</v>
          </cell>
          <cell r="N284">
            <v>107798</v>
          </cell>
          <cell r="Q284">
            <v>9945.1450000000004</v>
          </cell>
          <cell r="Z284">
            <v>20000</v>
          </cell>
          <cell r="BG284">
            <v>10325</v>
          </cell>
          <cell r="BM284">
            <v>15783</v>
          </cell>
          <cell r="BN284">
            <v>-19620.145</v>
          </cell>
          <cell r="BO284">
            <v>77852.854999999996</v>
          </cell>
        </row>
        <row r="285">
          <cell r="D285" t="str">
            <v>c</v>
          </cell>
          <cell r="N285">
            <v>19463</v>
          </cell>
          <cell r="Q285">
            <v>9000</v>
          </cell>
          <cell r="Z285">
            <v>1609</v>
          </cell>
          <cell r="BF285">
            <v>10060</v>
          </cell>
          <cell r="BG285">
            <v>2035</v>
          </cell>
          <cell r="BM285">
            <v>1609</v>
          </cell>
          <cell r="BN285">
            <v>1486</v>
          </cell>
          <cell r="BO285">
            <v>8854</v>
          </cell>
        </row>
        <row r="286">
          <cell r="D286" t="str">
            <v>c_khac</v>
          </cell>
          <cell r="N286">
            <v>119940.694</v>
          </cell>
          <cell r="Q286">
            <v>24000</v>
          </cell>
          <cell r="Z286">
            <v>22891</v>
          </cell>
          <cell r="BG286">
            <v>101156</v>
          </cell>
          <cell r="BM286">
            <v>17000</v>
          </cell>
          <cell r="BN286">
            <v>54265</v>
          </cell>
          <cell r="BO286">
            <v>73049.694000000003</v>
          </cell>
        </row>
        <row r="287">
          <cell r="N287">
            <v>431227.7</v>
          </cell>
          <cell r="Q287">
            <v>83267.493000000002</v>
          </cell>
          <cell r="Z287">
            <v>90772.959999999992</v>
          </cell>
          <cell r="BB287">
            <v>0</v>
          </cell>
          <cell r="BC287">
            <v>0</v>
          </cell>
          <cell r="BF287">
            <v>55656</v>
          </cell>
          <cell r="BG287">
            <v>118500</v>
          </cell>
          <cell r="BM287">
            <v>60233</v>
          </cell>
          <cell r="BN287">
            <v>115.54699999999866</v>
          </cell>
          <cell r="BO287">
            <v>257187.24699999997</v>
          </cell>
        </row>
        <row r="288">
          <cell r="D288" t="str">
            <v>b</v>
          </cell>
          <cell r="F288" t="str">
            <v>DHD</v>
          </cell>
          <cell r="N288">
            <v>149639</v>
          </cell>
          <cell r="Q288">
            <v>44567.493000000002</v>
          </cell>
          <cell r="Z288">
            <v>34772.959999999999</v>
          </cell>
          <cell r="BF288">
            <v>45415</v>
          </cell>
          <cell r="BG288">
            <v>80000</v>
          </cell>
          <cell r="BM288">
            <v>25000</v>
          </cell>
          <cell r="BN288">
            <v>46074.546999999999</v>
          </cell>
          <cell r="BO288">
            <v>70298.546999999991</v>
          </cell>
        </row>
        <row r="289">
          <cell r="D289" t="str">
            <v>b</v>
          </cell>
          <cell r="N289">
            <v>52539.7</v>
          </cell>
          <cell r="Q289">
            <v>15000</v>
          </cell>
          <cell r="Z289">
            <v>8000</v>
          </cell>
          <cell r="BF289">
            <v>5380</v>
          </cell>
          <cell r="BG289">
            <v>10000</v>
          </cell>
          <cell r="BM289">
            <v>5003</v>
          </cell>
          <cell r="BN289">
            <v>-7620</v>
          </cell>
          <cell r="BO289">
            <v>29539.699999999997</v>
          </cell>
        </row>
        <row r="290">
          <cell r="D290" t="str">
            <v>b</v>
          </cell>
          <cell r="N290">
            <v>84275</v>
          </cell>
          <cell r="Q290">
            <v>23000</v>
          </cell>
          <cell r="Z290">
            <v>15000</v>
          </cell>
          <cell r="BF290">
            <v>3761</v>
          </cell>
          <cell r="BG290">
            <v>24000</v>
          </cell>
          <cell r="BM290">
            <v>9005</v>
          </cell>
          <cell r="BN290">
            <v>-10239</v>
          </cell>
          <cell r="BO290">
            <v>46275</v>
          </cell>
        </row>
        <row r="291">
          <cell r="D291" t="str">
            <v>c</v>
          </cell>
          <cell r="N291">
            <v>49278</v>
          </cell>
          <cell r="Q291">
            <v>300</v>
          </cell>
          <cell r="Z291">
            <v>15000</v>
          </cell>
          <cell r="BF291">
            <v>400</v>
          </cell>
          <cell r="BG291">
            <v>1000</v>
          </cell>
          <cell r="BM291">
            <v>9208</v>
          </cell>
          <cell r="BN291">
            <v>-13900</v>
          </cell>
          <cell r="BO291">
            <v>33978</v>
          </cell>
        </row>
        <row r="292">
          <cell r="D292" t="str">
            <v>c</v>
          </cell>
          <cell r="N292">
            <v>95496</v>
          </cell>
          <cell r="Q292">
            <v>400</v>
          </cell>
          <cell r="Z292">
            <v>18000</v>
          </cell>
          <cell r="BF292">
            <v>700</v>
          </cell>
          <cell r="BG292">
            <v>3500</v>
          </cell>
          <cell r="BM292">
            <v>12017</v>
          </cell>
          <cell r="BN292">
            <v>-14200</v>
          </cell>
          <cell r="BO292">
            <v>77096</v>
          </cell>
        </row>
        <row r="293">
          <cell r="N293">
            <v>0</v>
          </cell>
          <cell r="Z293">
            <v>0</v>
          </cell>
        </row>
        <row r="294">
          <cell r="D294" t="str">
            <v>a</v>
          </cell>
          <cell r="N294">
            <v>0</v>
          </cell>
          <cell r="Z294">
            <v>0</v>
          </cell>
        </row>
        <row r="295">
          <cell r="N295">
            <v>113179.90500000003</v>
          </cell>
          <cell r="Z295">
            <v>113179.90500000003</v>
          </cell>
          <cell r="BM295">
            <v>30502.967000000004</v>
          </cell>
        </row>
        <row r="296">
          <cell r="D296" t="str">
            <v>a</v>
          </cell>
          <cell r="N296">
            <v>113179.90500000003</v>
          </cell>
          <cell r="Z296">
            <v>113179.90500000003</v>
          </cell>
          <cell r="BM296">
            <v>30502.967000000004</v>
          </cell>
        </row>
        <row r="297">
          <cell r="N297">
            <v>222864.32900000003</v>
          </cell>
          <cell r="Q297">
            <v>0</v>
          </cell>
          <cell r="Z297">
            <v>170000</v>
          </cell>
          <cell r="BB297">
            <v>0</v>
          </cell>
          <cell r="BC297">
            <v>0</v>
          </cell>
          <cell r="BF297">
            <v>0</v>
          </cell>
          <cell r="BG297">
            <v>129100</v>
          </cell>
          <cell r="BM297">
            <v>114961</v>
          </cell>
          <cell r="BN297">
            <v>-40900</v>
          </cell>
          <cell r="BO297">
            <v>52864.328999999991</v>
          </cell>
        </row>
        <row r="298">
          <cell r="D298" t="str">
            <v>c_khac</v>
          </cell>
          <cell r="N298">
            <v>10115.523999999999</v>
          </cell>
          <cell r="Z298">
            <v>8000</v>
          </cell>
          <cell r="BG298">
            <v>6000</v>
          </cell>
          <cell r="BM298">
            <v>5497</v>
          </cell>
          <cell r="BN298">
            <v>-2000</v>
          </cell>
          <cell r="BO298">
            <v>2115.5239999999994</v>
          </cell>
        </row>
        <row r="299">
          <cell r="D299" t="str">
            <v>c_khac</v>
          </cell>
          <cell r="N299">
            <v>10085.768</v>
          </cell>
          <cell r="Z299">
            <v>8000</v>
          </cell>
          <cell r="BG299">
            <v>6200</v>
          </cell>
          <cell r="BM299">
            <v>5662</v>
          </cell>
          <cell r="BN299">
            <v>-1800</v>
          </cell>
          <cell r="BO299">
            <v>2085.768</v>
          </cell>
        </row>
        <row r="300">
          <cell r="D300" t="str">
            <v>c_khac</v>
          </cell>
          <cell r="N300">
            <v>11039.91</v>
          </cell>
          <cell r="Z300">
            <v>8000</v>
          </cell>
          <cell r="BG300">
            <v>5500</v>
          </cell>
          <cell r="BM300">
            <v>4975</v>
          </cell>
          <cell r="BN300">
            <v>-2500</v>
          </cell>
          <cell r="BO300">
            <v>3039.91</v>
          </cell>
        </row>
        <row r="301">
          <cell r="D301" t="str">
            <v>c_khac</v>
          </cell>
          <cell r="N301">
            <v>9972.5460000000003</v>
          </cell>
          <cell r="Z301">
            <v>8000</v>
          </cell>
          <cell r="BG301">
            <v>5800</v>
          </cell>
          <cell r="BM301">
            <v>5149</v>
          </cell>
          <cell r="BN301">
            <v>-2200</v>
          </cell>
          <cell r="BO301">
            <v>1972.5460000000003</v>
          </cell>
        </row>
        <row r="302">
          <cell r="D302" t="str">
            <v>c_khac</v>
          </cell>
          <cell r="N302">
            <v>10614.550999999999</v>
          </cell>
          <cell r="Z302">
            <v>8000</v>
          </cell>
          <cell r="BG302">
            <v>6800</v>
          </cell>
          <cell r="BM302">
            <v>6200</v>
          </cell>
          <cell r="BN302">
            <v>-1200</v>
          </cell>
          <cell r="BO302">
            <v>2614.5509999999995</v>
          </cell>
        </row>
        <row r="303">
          <cell r="D303" t="str">
            <v>c_khac</v>
          </cell>
          <cell r="N303">
            <v>10100.448</v>
          </cell>
          <cell r="Z303">
            <v>7500</v>
          </cell>
          <cell r="BG303">
            <v>6900</v>
          </cell>
          <cell r="BM303">
            <v>6430</v>
          </cell>
          <cell r="BN303">
            <v>-600</v>
          </cell>
          <cell r="BO303">
            <v>2600.4480000000003</v>
          </cell>
        </row>
        <row r="304">
          <cell r="D304" t="str">
            <v>c_khac</v>
          </cell>
          <cell r="N304">
            <v>9935.7559999999994</v>
          </cell>
          <cell r="Z304">
            <v>7500</v>
          </cell>
          <cell r="BG304">
            <v>5700</v>
          </cell>
          <cell r="BM304">
            <v>5238</v>
          </cell>
          <cell r="BN304">
            <v>-1800</v>
          </cell>
          <cell r="BO304">
            <v>2435.7559999999994</v>
          </cell>
        </row>
        <row r="305">
          <cell r="D305" t="str">
            <v>c_khac</v>
          </cell>
          <cell r="N305">
            <v>9571.5550000000003</v>
          </cell>
          <cell r="Z305">
            <v>7500</v>
          </cell>
          <cell r="BG305">
            <v>5500</v>
          </cell>
          <cell r="BM305">
            <v>5139</v>
          </cell>
          <cell r="BN305">
            <v>-2000</v>
          </cell>
          <cell r="BO305">
            <v>2071.5550000000003</v>
          </cell>
        </row>
        <row r="306">
          <cell r="D306" t="str">
            <v>c_khac</v>
          </cell>
          <cell r="N306">
            <v>9258.0820000000003</v>
          </cell>
          <cell r="Z306">
            <v>7000</v>
          </cell>
          <cell r="BG306">
            <v>5800</v>
          </cell>
          <cell r="BM306">
            <v>5179</v>
          </cell>
          <cell r="BN306">
            <v>-1200</v>
          </cell>
          <cell r="BO306">
            <v>2258.0820000000003</v>
          </cell>
        </row>
        <row r="307">
          <cell r="D307" t="str">
            <v>c_khac</v>
          </cell>
          <cell r="N307">
            <v>9563.8739999999998</v>
          </cell>
          <cell r="Z307">
            <v>7500</v>
          </cell>
          <cell r="BG307">
            <v>6200</v>
          </cell>
          <cell r="BM307">
            <v>4734</v>
          </cell>
          <cell r="BN307">
            <v>-1300</v>
          </cell>
          <cell r="BO307">
            <v>2063.8739999999998</v>
          </cell>
        </row>
        <row r="308">
          <cell r="D308" t="str">
            <v>c_khac</v>
          </cell>
          <cell r="N308">
            <v>9538.1869999999999</v>
          </cell>
          <cell r="Z308">
            <v>7500</v>
          </cell>
          <cell r="BG308">
            <v>5800</v>
          </cell>
          <cell r="BM308">
            <v>5418</v>
          </cell>
          <cell r="BN308">
            <v>-1700</v>
          </cell>
          <cell r="BO308">
            <v>2038.1869999999999</v>
          </cell>
        </row>
        <row r="309">
          <cell r="D309" t="str">
            <v>c_khac</v>
          </cell>
          <cell r="N309">
            <v>5285.6019999999999</v>
          </cell>
          <cell r="Z309">
            <v>4000</v>
          </cell>
          <cell r="BG309">
            <v>2800</v>
          </cell>
          <cell r="BM309">
            <v>2574</v>
          </cell>
          <cell r="BN309">
            <v>-1200</v>
          </cell>
          <cell r="BO309">
            <v>1285.6019999999999</v>
          </cell>
        </row>
        <row r="310">
          <cell r="D310" t="str">
            <v>c_khac</v>
          </cell>
          <cell r="N310">
            <v>10097.906999999999</v>
          </cell>
          <cell r="Z310">
            <v>7500</v>
          </cell>
          <cell r="BG310">
            <v>6000</v>
          </cell>
          <cell r="BM310">
            <v>5490</v>
          </cell>
          <cell r="BN310">
            <v>-1500</v>
          </cell>
          <cell r="BO310">
            <v>2597.9069999999992</v>
          </cell>
        </row>
        <row r="311">
          <cell r="D311" t="str">
            <v>c_khac</v>
          </cell>
          <cell r="N311">
            <v>10575.662</v>
          </cell>
          <cell r="Z311">
            <v>7500</v>
          </cell>
          <cell r="BG311">
            <v>6800</v>
          </cell>
          <cell r="BM311">
            <v>6067</v>
          </cell>
          <cell r="BN311">
            <v>-700</v>
          </cell>
          <cell r="BO311">
            <v>3075.6620000000003</v>
          </cell>
        </row>
        <row r="312">
          <cell r="D312" t="str">
            <v>c_khac</v>
          </cell>
          <cell r="N312">
            <v>4852.732</v>
          </cell>
          <cell r="Z312">
            <v>4000</v>
          </cell>
          <cell r="BG312">
            <v>2500</v>
          </cell>
          <cell r="BM312">
            <v>1197</v>
          </cell>
          <cell r="BN312">
            <v>-1500</v>
          </cell>
          <cell r="BO312">
            <v>852.73199999999997</v>
          </cell>
        </row>
        <row r="313">
          <cell r="D313" t="str">
            <v>c_khac</v>
          </cell>
          <cell r="N313">
            <v>9988.64</v>
          </cell>
          <cell r="Z313">
            <v>7500</v>
          </cell>
          <cell r="BG313">
            <v>5500</v>
          </cell>
          <cell r="BM313">
            <v>4650</v>
          </cell>
          <cell r="BN313">
            <v>-2000</v>
          </cell>
          <cell r="BO313">
            <v>2488.6399999999994</v>
          </cell>
        </row>
        <row r="314">
          <cell r="D314" t="str">
            <v>c_khac</v>
          </cell>
          <cell r="N314">
            <v>9394.2999999999993</v>
          </cell>
          <cell r="Z314">
            <v>7500</v>
          </cell>
          <cell r="BG314">
            <v>5800</v>
          </cell>
          <cell r="BM314">
            <v>5033</v>
          </cell>
          <cell r="BN314">
            <v>-1700</v>
          </cell>
          <cell r="BO314">
            <v>1894.2999999999993</v>
          </cell>
        </row>
        <row r="315">
          <cell r="D315" t="str">
            <v>c_khac</v>
          </cell>
          <cell r="N315">
            <v>9302.6509999999998</v>
          </cell>
          <cell r="Z315">
            <v>7500</v>
          </cell>
          <cell r="BG315">
            <v>5800</v>
          </cell>
          <cell r="BM315">
            <v>5099</v>
          </cell>
          <cell r="BN315">
            <v>-1700</v>
          </cell>
          <cell r="BO315">
            <v>1802.6509999999998</v>
          </cell>
        </row>
        <row r="316">
          <cell r="D316" t="str">
            <v>c_khac</v>
          </cell>
          <cell r="N316">
            <v>10603.566999999999</v>
          </cell>
          <cell r="Z316">
            <v>8000</v>
          </cell>
          <cell r="BG316">
            <v>5500</v>
          </cell>
          <cell r="BM316">
            <v>5032</v>
          </cell>
          <cell r="BN316">
            <v>-2500</v>
          </cell>
          <cell r="BO316">
            <v>2603.5669999999991</v>
          </cell>
        </row>
        <row r="317">
          <cell r="D317" t="str">
            <v>c_khac</v>
          </cell>
          <cell r="N317">
            <v>10584.073</v>
          </cell>
          <cell r="Z317">
            <v>8000</v>
          </cell>
          <cell r="BG317">
            <v>5600</v>
          </cell>
          <cell r="BM317">
            <v>5170</v>
          </cell>
          <cell r="BN317">
            <v>-2400</v>
          </cell>
          <cell r="BO317">
            <v>2584.0730000000003</v>
          </cell>
        </row>
        <row r="318">
          <cell r="D318" t="str">
            <v>c_khac</v>
          </cell>
          <cell r="N318">
            <v>10797.428</v>
          </cell>
          <cell r="Z318">
            <v>8000</v>
          </cell>
          <cell r="BG318">
            <v>5600</v>
          </cell>
          <cell r="BM318">
            <v>5146</v>
          </cell>
          <cell r="BN318">
            <v>-2400</v>
          </cell>
          <cell r="BO318">
            <v>2797.4279999999999</v>
          </cell>
        </row>
        <row r="319">
          <cell r="D319" t="str">
            <v>c_khac</v>
          </cell>
          <cell r="N319">
            <v>10823.353999999999</v>
          </cell>
          <cell r="Z319">
            <v>8000</v>
          </cell>
          <cell r="BG319">
            <v>5300</v>
          </cell>
          <cell r="BM319">
            <v>4827</v>
          </cell>
          <cell r="BN319">
            <v>-2700</v>
          </cell>
          <cell r="BO319">
            <v>2823.3539999999994</v>
          </cell>
        </row>
        <row r="320">
          <cell r="D320" t="str">
            <v>c_khac</v>
          </cell>
          <cell r="N320">
            <v>10762.212</v>
          </cell>
          <cell r="Z320">
            <v>8000</v>
          </cell>
          <cell r="BG320">
            <v>5700</v>
          </cell>
          <cell r="BM320">
            <v>5055</v>
          </cell>
          <cell r="BN320">
            <v>-2300</v>
          </cell>
          <cell r="BO320">
            <v>2762.2119999999995</v>
          </cell>
        </row>
        <row r="321">
          <cell r="N321">
            <v>1770.8720000000001</v>
          </cell>
          <cell r="Q321">
            <v>0</v>
          </cell>
          <cell r="Z321">
            <v>4070.8720000000003</v>
          </cell>
          <cell r="BB321">
            <v>0</v>
          </cell>
          <cell r="BC321">
            <v>0</v>
          </cell>
          <cell r="BF321">
            <v>0</v>
          </cell>
          <cell r="BG321">
            <v>0</v>
          </cell>
          <cell r="BM321">
            <v>1771</v>
          </cell>
          <cell r="BN321">
            <v>-4070.8720000000003</v>
          </cell>
          <cell r="BO321">
            <v>0</v>
          </cell>
        </row>
        <row r="322">
          <cell r="D322" t="str">
            <v>a</v>
          </cell>
          <cell r="N322">
            <v>1340.8720000000001</v>
          </cell>
          <cell r="Z322">
            <v>1340.8720000000001</v>
          </cell>
          <cell r="BM322">
            <v>1341</v>
          </cell>
          <cell r="BN322">
            <v>-1340.8720000000001</v>
          </cell>
          <cell r="BO322">
            <v>0</v>
          </cell>
        </row>
        <row r="323">
          <cell r="D323" t="str">
            <v>a</v>
          </cell>
          <cell r="N323">
            <v>430</v>
          </cell>
          <cell r="Z323">
            <v>430</v>
          </cell>
          <cell r="BM323">
            <v>430</v>
          </cell>
          <cell r="BN323">
            <v>-430</v>
          </cell>
          <cell r="BO323">
            <v>0</v>
          </cell>
        </row>
        <row r="324">
          <cell r="D324" t="str">
            <v>a</v>
          </cell>
          <cell r="N324">
            <v>2300</v>
          </cell>
          <cell r="Z324">
            <v>2300</v>
          </cell>
          <cell r="BM324">
            <v>0</v>
          </cell>
          <cell r="BN324">
            <v>-2300</v>
          </cell>
          <cell r="BO324">
            <v>0</v>
          </cell>
        </row>
        <row r="326">
          <cell r="BF326" t="str">
            <v>THỦ TRƯỞNG ĐƠN VỊ</v>
          </cell>
        </row>
        <row r="327">
          <cell r="BF327" t="str">
            <v>(Ký tên, đóng dấu)</v>
          </cell>
        </row>
        <row r="330">
          <cell r="N330">
            <v>36345825.382719994</v>
          </cell>
          <cell r="Q330">
            <v>11144168.006959999</v>
          </cell>
          <cell r="Z330">
            <v>4406497.6507320013</v>
          </cell>
          <cell r="BB330">
            <v>63000</v>
          </cell>
          <cell r="BC330">
            <v>0</v>
          </cell>
          <cell r="BF330">
            <v>10341994.285781393</v>
          </cell>
          <cell r="BG330">
            <v>4963803.8406678997</v>
          </cell>
          <cell r="BM330">
            <v>3530079.7442000005</v>
          </cell>
          <cell r="BO330">
            <v>20777459.725028008</v>
          </cell>
        </row>
        <row r="331">
          <cell r="Q331">
            <v>25201657.375759996</v>
          </cell>
          <cell r="BM331">
            <v>0.80110782394575619</v>
          </cell>
        </row>
      </sheetData>
      <sheetData sheetId="7"/>
      <sheetData sheetId="8"/>
      <sheetData sheetId="9"/>
      <sheetData sheetId="10"/>
      <sheetData sheetId="11" refreshError="1"/>
      <sheetData sheetId="12"/>
      <sheetData sheetId="1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Sheet2"/>
      <sheetName val="Chart1"/>
      <sheetName val="Phantich"/>
      <sheetName val="Toan_DA"/>
      <sheetName val="2004"/>
      <sheetName val="2005"/>
      <sheetName val="XL4Test5"/>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Congty"/>
      <sheetName val="VPPN"/>
      <sheetName val="XN74"/>
      <sheetName val="XN54"/>
      <sheetName val="XN33"/>
      <sheetName val="NK96"/>
      <sheetName val="T3"/>
      <sheetName val="KCT moi"/>
      <sheetName val="KCT moi (2)"/>
      <sheetName val="Hoi"/>
      <sheetName val="T4"/>
      <sheetName val="T5"/>
      <sheetName val="Quytien mat2003 baocao)"/>
      <sheetName val="T4 (2)"/>
      <sheetName val="T6"/>
      <sheetName val="T6Bic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sheetName val="phan tich DG"/>
      <sheetName val="gia vat lieu"/>
      <sheetName val="gia xe may"/>
      <sheetName val="gia nhan cong"/>
      <sheetName val="PC"/>
      <sheetName val="Ph-Thu"/>
      <sheetName val="Ph-Thu (2)"/>
      <sheetName val="PC (2)"/>
      <sheetName val="Chart2"/>
      <sheetName val="PC (3)"/>
      <sheetName val="5 nam (tach)"/>
      <sheetName val="5 nam (tach) (2)"/>
      <sheetName val="KH 2003"/>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heet30"/>
      <sheetName val="Sheet4"/>
      <sheetName val="Sheet5"/>
      <sheetName val="Sheet6"/>
      <sheetName val="Sheet7"/>
      <sheetName val="Sheet8"/>
      <sheetName val="Sheet9"/>
      <sheetName val="Sheet10"/>
      <sheetName val="Sheet13"/>
      <sheetName val="Sheet14"/>
      <sheetName val="Sheet15"/>
      <sheetName val="Sheet16"/>
      <sheetName val="NEW_PANEL"/>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BL01"/>
      <sheetName val="BL02"/>
      <sheetName val="BL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OI LUONG"/>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ng40_x0016_-410"/>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DSKH HN"/>
      <sheetName val="NKY "/>
      <sheetName val="DS-TT"/>
      <sheetName val=" HN NHAP"/>
      <sheetName val="KHO HN"/>
      <sheetName val="CNO "/>
      <sheetName val="SŨeet3"/>
      <sheetName val=""/>
      <sheetName val="gia vat mieu"/>
      <sheetName val="Phan dap J95"/>
      <sheetName val="K255 SBasa"/>
      <sheetName val="DTCT"/>
      <sheetName val="PTVT"/>
      <sheetName val="THDT"/>
      <sheetName val="THVT"/>
      <sheetName val="THGT"/>
      <sheetName val="_x0012_2-9"/>
      <sheetName val="kh Òv-10"/>
      <sheetName val="k`28-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heep75"/>
      <sheetName val="400-415.37"/>
      <sheetName val="KL NR2"/>
      <sheetName val="NR2 565 PQ DQ"/>
      <sheetName val="565 DD"/>
      <sheetName val="M2-415.37"/>
      <sheetName val="Cong"/>
      <sheetName val="507 PQ"/>
      <sheetName val="507 DD"/>
      <sheetName val=" Subbase"/>
      <sheetName val="NR2"/>
      <sheetName val="Tuan B_x0000_ao"/>
      <sheetName val="TH FF140"/>
      <sheetName val="TH FF177"/>
      <sheetName val="Tien dat HD"/>
      <sheetName val="TH cong no"/>
      <sheetName val="12.03"/>
      <sheetName val="1.04"/>
      <sheetName val="2.04"/>
      <sheetName val="3.04"/>
      <sheetName val="4.04"/>
      <sheetName val="[PANEL.XLS_x001d_T5"/>
      <sheetName val="Giantiep"/>
      <sheetName val="Phucvu"/>
      <sheetName val="PXBTso1_SLa"/>
      <sheetName val="PXBT TQuang"/>
      <sheetName val="Doicogioi"/>
      <sheetName val="PXnghien"/>
      <sheetName val="BTHLT01&amp;0205"/>
      <sheetName val="Dien+T U"/>
      <sheetName val="DS chi tet TQ"/>
      <sheetName val="Doan phi"/>
      <sheetName val="Ba⁮g luong CB"/>
      <sheetName val="T9"/>
      <sheetName val="T2"/>
      <sheetName val="T1"/>
      <sheetName val="_heet30"/>
      <sheetName val="Shaet28"/>
      <sheetName val="[PANEL.XLSŝQT thue 2001"/>
      <sheetName val="Sheetး6"/>
      <sheetName val="NEW-PAN၅L"/>
      <sheetName val="[PANEL.XLSၝXL4Test5"/>
      <sheetName val="ctTBA"/>
      <sheetName val="tuong"/>
      <sheetName val="HD thu mea cat soi "/>
      <sheetName val="Mau co 02C"/>
      <sheetName val="UH"/>
      <sheetName val="Chu Dau Tu"/>
      <sheetName val="QLNN"/>
      <sheetName val="Lop Tin Hoc"/>
      <sheetName val="Doan TN"/>
      <sheetName val="MTTQ"/>
      <sheetName val="Lop VP"/>
      <sheetName val="Hoi CCB"/>
      <sheetName val="Hoi ND"/>
      <sheetName val="Hoi PN"/>
      <sheetName val="Lop DT nghe"/>
      <sheetName val="KNKL"/>
      <sheetName val="Bang PTKL/Luu"/>
      <sheetName val="THCP198"/>
      <sheetName val="Bang lu哜ng CB"/>
      <sheetName val="Hni"/>
      <sheetName val="ht 24,11"/>
      <sheetName val="nt 05  chuantien cong ty1lan 03"/>
      <sheetName val="14C-"/>
      <sheetName val="14C-SB2"/>
      <sheetName val="Uon'Bi"/>
      <sheetName val="Shuet39"/>
      <sheetName val="Gia_GC_Satthep"/>
      <sheetName val="n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refreshError="1"/>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refreshError="1"/>
      <sheetData sheetId="726" refreshError="1"/>
      <sheetData sheetId="727"/>
      <sheetData sheetId="728"/>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refreshError="1"/>
      <sheetData sheetId="743" refreshError="1"/>
      <sheetData sheetId="744"/>
      <sheetData sheetId="745"/>
      <sheetData sheetId="746"/>
      <sheetData sheetId="747"/>
      <sheetData sheetId="748" refreshError="1"/>
      <sheetData sheetId="749"/>
      <sheetData sheetId="750"/>
      <sheetData sheetId="751" refreshError="1"/>
      <sheetData sheetId="7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3">
          <cell r="C133">
            <v>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REF!"/>
      <sheetName val="dongia ????"/>
      <sheetName val="dongia_????"/>
      <sheetName val="phan_tich_DG??????"/>
      <sheetName val="dongia 㢠ś__x0004__㋄ś_"/>
      <sheetName val="dongia_̃̃̃̃̃̃̃̃̃̃̃̃̃̃̃̃̃̃̃̃̃̃̃̃"/>
      <sheetName val="CP)TV-CAU"/>
      <sheetName val="tong_hop2"/>
      <sheetName val="phan_tich_DG2"/>
      <sheetName val="gia_vat_lieu2"/>
      <sheetName val="gia_xe_may2"/>
      <sheetName val="gia_nhan_cong2"/>
      <sheetName val="TC_2"/>
      <sheetName val="TC__(2)2"/>
      <sheetName val="PL_KS2"/>
      <sheetName val="thi_sat2"/>
      <sheetName val="den_bu2"/>
      <sheetName val="dongia_㢠ś㋄ś4"/>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GT_TT_(2)2"/>
      <sheetName val="KLTC_giai_doan2"/>
      <sheetName val="KL_(2)2"/>
      <sheetName val="KLtt_lan32"/>
      <sheetName val="GTT2_lan3_tt2"/>
      <sheetName val="GTT2_lan_4_dc_2"/>
      <sheetName val="chenh_lech_gia2"/>
      <sheetName val="KL_bao_con_lai2"/>
      <sheetName val="GTT2_lan_4_tt2"/>
      <sheetName val="dongia_̃̃̃̃̃̃̃̃̃̃̃̃̃̃̃̃̃_x0000_⿭듴_x0000_Ԁ씙"/>
      <sheetName val="dongia_̃̃̃̃̃̃̃̃̃̃̃̃̃̃̃̃̃Ԁ_x0000_缀_x0000__x0000__x0000_洀"/>
      <sheetName val="dongia_̃̃̃̃̃̃̃̃̃̃̃̃̃̃̃̃̃_x0000_㋕◻_x0000_Ԁ爙"/>
      <sheetName val="dongia_̃̃̃̃̃̃̃̃̃̃̃̃̃̃̃̃̃࿬槭_x0000_Ԁ渙"/>
      <sheetName val="dongia_̃̃̃̃̃̃̃̃̃̃̃̃̃̃̃̃̃耀濯粜_x0000_Ԁᄙ"/>
      <sheetName val="dongia_̃̃̃̃̃̃̃̃̃̃̃̃̃̃̃̃̃退꿰聃_x0000_Ԁ蔙"/>
      <sheetName val="dongia_̃̃̃̃̃̃̃̃̃̃̃̃̃̃̃̃̃瀀쿪鿨_x0000_Ԁᰙ"/>
      <sheetName val="dongia_̃̃̃̃̃̃̃̃̃̃̃̃̃̃̃̃̃鏫ﾟ_x0000_Ԁ"/>
      <sheetName val="dongia_̃̃̃̃̃̃̃̃̃̃̃̃̃̃̃̃̃退濪暶_x0000_Ԁꔙ"/>
      <sheetName val="dongia_̃̃̃̃̃̃̃̃̃̃̃̃̃̃̃̃̃뀀迬垶_x0000_Ԁ瀙"/>
      <sheetName val="dongia_̃̃̃̃̃̃̃̃̃̃̃̃̃̃̃̃̃瀀ꍀ_x0000_Ԁ尙"/>
      <sheetName val="dongia_̃̃̃̃̃̃̃̃̃̃̃̃̃̃̃̃̃_x0000_㢽_x0000_Ԁ"/>
      <sheetName val="dongia_̃̃̃̃̃̃̃̃̃̃̃̃̃̃̃̃̃ ዮ홽_x0000_Ԁ밙"/>
      <sheetName val="dongia_?s?s"/>
      <sheetName val="_x0009_???_x0004_????"/>
      <sheetName val="TH-Dien"/>
      <sheetName val="PEDESB"/>
      <sheetName val="DT-TN"/>
      <sheetName val="dongia_̃̃̃̃̃̃̃̃̃̃̃̃̃̃̃̃̃퀀迮鑶_x0000_Ԁ㼙"/>
      <sheetName val="dongia?????????? ????_x0004_?????????"/>
      <sheetName val="dongia? ??_x0004_???"/>
      <sheetName val="dongia__________ _?s__x0004_______?s_"/>
      <sheetName val="_________ _____x0004_________________"/>
      <sheetName val="dongia__________ _____x0004__________"/>
      <sheetName val="dongia_ ___x0004____"/>
      <sheetName val="dongia_̃̃̃̃̃̃̃̃̃̃̃̃̃̃̃̃̃က声䜢_x0000_Ԁ堙"/>
      <sheetName val="٬ongia_x0000__x0000__x0000__x0000__x0000__x0000__x0000__x0000__x0000__x0000_ _x0000_㢠ś_x0000__x0004__x0000__x0000__x0000__x0000__x0000__x0000_㋄ś_x0000_"/>
      <sheetName val="dongia_̃̃̃̃̃̃̃̃̃̃̃̃̃̃̃̃̃退࿯뤶_x0000_Ԁꜙ"/>
      <sheetName val="dongia_̃̃̃̃̃̃̃̃̃̃̃̃̃̃̃̃̃ 㶒࿸_x0000_Ԁ茙"/>
      <sheetName val="dongia_̃̃̃̃̃̃̃̃̃̃̃̃̃̃̃̃̃⿰࡜_x0000_Ԁ茙"/>
      <sheetName val="dongia_̃̃̃̃̃̃̃̃̃̃̃̃̃̃̃̃̃倀꿲샬_x0000_Ԁ愙"/>
      <sheetName val="dongia_̃̃̃̃̃̃̃̃̃̃̃̃̃̃̃̃̃뀀甬_x0000_Ԁ焙"/>
      <sheetName val="XF33"/>
      <sheetName val="Nhat ky - socai thang 1"/>
      <sheetName val="giamay"/>
      <sheetName val="Du th!u"/>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gia 6at lieu"/>
      <sheetName val="TC  (2("/>
      <sheetName val="000000 0"/>
      <sheetName val="Tai_khoan2"/>
      <sheetName val="CT_doanh_thu_20052"/>
      <sheetName val="Dthu_2006_sua2"/>
      <sheetName val="Doanh_thu_gia_thanh2"/>
      <sheetName val="6_thang_20062"/>
      <sheetName val="Bao_cao_thue_(2)2"/>
      <sheetName val="Tong_hop_CP_T102"/>
      <sheetName val="Bao_cao_thue2"/>
      <sheetName val="Thue_cong_trinh2"/>
      <sheetName val="Gia_thanh2"/>
      <sheetName val="Pke_toan2"/>
      <sheetName val="Gia_thanh_cong_trinh_-_Hoa2"/>
      <sheetName val="Ke_toan_thuc_hien_cong_trinh2"/>
      <sheetName val="Du_kien_DT_9_thang_de_nop2"/>
      <sheetName val="_?s?s3"/>
      <sheetName val="dongia_?s?s3"/>
      <sheetName val="TK_NO_1112"/>
      <sheetName val="TK_NO_1122"/>
      <sheetName val="TK_14182"/>
      <sheetName val="TK_3312"/>
      <sheetName val="TK_14122"/>
      <sheetName val="BCAO_SDCT2"/>
      <sheetName val="TK_1422"/>
      <sheetName val="TK_2422"/>
      <sheetName val="TK_CO_1122"/>
      <sheetName val="TK_1532"/>
      <sheetName val="CT_1542"/>
      <sheetName val="TK_CO_1112"/>
      <sheetName val="ch_DG??????"/>
      <sheetName val="Page_32"/>
      <sheetName val="Hướng_dẫn1"/>
      <sheetName val="Ví_dụ_hàm_Vlookup1"/>
      <sheetName val="ch_DG1"/>
      <sheetName val="phan_tich_DG????"/>
      <sheetName val="Cham_cong_07-&gt;121"/>
      <sheetName val="Cham_cong_TH_1-&gt;61"/>
      <sheetName val="T_Hop_luong1"/>
      <sheetName val="BTH_phi1"/>
      <sheetName val="BLT_phi1"/>
      <sheetName val="phi,le_phi1"/>
      <sheetName val="Bien_Lai_TON1"/>
      <sheetName val="BCQT_1"/>
      <sheetName val="Giay_di_duong1"/>
      <sheetName val="BC_QT_cua_tung_ap1"/>
      <sheetName val="GIAO_CHI_TIEU_THU_QUY_071"/>
      <sheetName val="BANG_TONG_HOP_GIAY_NOP_TIEN1"/>
      <sheetName val="dongia??????????_?㢠ś???????㋄ś?2"/>
      <sheetName val="dongia?_㢠ś??㋄ś?2"/>
      <sheetName val="dongia?_㢠ś?㋄ś2"/>
      <sheetName val="phan_tich_DG??㠨Ȣ???????杀Ȣ?????"/>
      <sheetName val="?????????_??s????????s????????2"/>
      <sheetName val="dongia??????????_??s????????s?2"/>
      <sheetName val="dongia?_?s???s?2"/>
      <sheetName val="dongia?_?s??s2"/>
      <sheetName val="ch_DG?????????????????????????"/>
      <sheetName val="dongia?_㢠ś??㋄ś?"/>
      <sheetName val="phan_tich_DG??????????????????"/>
      <sheetName val="dongia?_?s???s?"/>
      <sheetName val="_?s???s?2"/>
      <sheetName val="ch_DG???????????"/>
      <sheetName val="phan_tich_DG????????"/>
      <sheetName val="_?s3"/>
      <sheetName val="_?s?s"/>
      <sheetName val="Hu?ng_d?n1"/>
      <sheetName val="Ví_d?_hàm_Vlookup1"/>
      <sheetName val="_????2"/>
      <sheetName val="phaɮ_tich_DG??㠨Ȣ???????杀Ȣ?????"/>
      <sheetName val="dongia?????????_??s????????s?2"/>
      <sheetName val="dongia_㢠ś㋄ś3"/>
      <sheetName val="[DT-TN_xlsMCT1"/>
      <sheetName val="GL"/>
      <sheetName val="tong_ho`1"/>
      <sheetName val="pha?_tich_DG??????????????????"/>
      <sheetName val="__s3"/>
      <sheetName val="dongia____________㢠ś_______㋄ś_2"/>
      <sheetName val="dongia__㢠ś__㋄ś_2"/>
      <sheetName val="dongia__㢠ś_㋄ś2"/>
      <sheetName val="phan_tich_DG__㠨Ȣ_______杀Ȣ_____"/>
      <sheetName val="dongia__㢠ś__㋄ś_"/>
      <sheetName val="____________s________s________2"/>
      <sheetName val="dongia_____________s________s_2"/>
      <sheetName val="ch_DG_________________________"/>
      <sheetName val="dongia___s___s_2"/>
      <sheetName val="dongia___s__s2"/>
      <sheetName val="phan_tich_DG__________________"/>
      <sheetName val="dongia___s___s_"/>
      <sheetName val="__s___s_2"/>
      <sheetName val="ch_DG___________"/>
      <sheetName val="phan_tich_DG________"/>
      <sheetName val="Hu_ng_d_n1"/>
      <sheetName val="Ví_d__hàm_Vlookup1"/>
      <sheetName val="phaɮ_tich_DG__㠨Ȣ_______杀Ȣ_____"/>
      <sheetName val="dongia____________s________s_2"/>
      <sheetName val="pha__tich_DG__________________"/>
      <sheetName val="dongia??_?s???s?2"/>
      <sheetName val="ch_DG??????????"/>
      <sheetName val="dongia?_㢠ś?㋄ś"/>
      <sheetName val="dongia?_?s??s"/>
      <sheetName val="dongia____s___s_2"/>
      <sheetName val="ch_DG__1"/>
      <sheetName val="dongia__㢠ś_㋄ś"/>
      <sheetName val="ch_DG__________"/>
      <sheetName val="dtct_cau1"/>
      <sheetName val="dongia___s__s"/>
      <sheetName val="__s2"/>
      <sheetName val="_DT-TN_xlsMCT1"/>
      <sheetName val="Book_1_Summary1"/>
      <sheetName val="?????????_????????????????????2"/>
      <sheetName val="[DT-TN_xls_Cham_cong_TH_1-&gt;61"/>
      <sheetName val="_?s???s?"/>
      <sheetName val="dongia??????????_?㢠ś???????㋄ś?"/>
      <sheetName val="?????????_??s????????s????????"/>
      <sheetName val="dongia??????????_??s????????s?"/>
      <sheetName val="dongia____________?s_______?s_1"/>
      <sheetName val="dongia__?s__?s_2"/>
      <sheetName val="dongia__?s_?s2"/>
      <sheetName val="phan_tich_DG__??_______??_____"/>
      <sheetName val="dongia__?s__?s_"/>
      <sheetName val="dongia__?s_?s"/>
      <sheetName val="_DT-TN_xls_Cham_cong_TH_1-&gt;61"/>
      <sheetName val="KLt_lan31"/>
      <sheetName val="Hý?ng_d?n1"/>
      <sheetName val="dongia?_???????2"/>
      <sheetName val="dongia??????????_?????????????1"/>
      <sheetName val="dongia?_?????1"/>
      <sheetName val="dongia?_???????"/>
      <sheetName val="dongia_????2"/>
      <sheetName val="pha?_tich_DG__??_______??_____"/>
      <sheetName val="_?s2"/>
      <sheetName val="dongia?????????_??s????????s?"/>
      <sheetName val="dongia??_?s???s?"/>
      <sheetName val="Chenh_lech_vct_tu1"/>
      <sheetName val="______________________________1"/>
      <sheetName val="Hý_ng_d_n1"/>
      <sheetName val="_?s?s2"/>
      <sheetName val="dongia_?s?s2"/>
      <sheetName val="Gia_1"/>
      <sheetName val="_????"/>
      <sheetName val="Thuc_thanh1"/>
      <sheetName val="?????????_????????????????????"/>
      <sheetName val="dongia____________㢠ś_______㋄ś_"/>
      <sheetName val="____________s________s________"/>
      <sheetName val="dongia_____________s________s_"/>
      <sheetName val="__s___s_"/>
      <sheetName val="dongia____________s________s_"/>
      <sheetName val="dongia____s___s_"/>
      <sheetName val="Ke_toan_thuk_hien_cong_trinh1"/>
      <sheetName val="dongia_________2"/>
      <sheetName val="dongia________________________1"/>
      <sheetName val="dongia_______1"/>
      <sheetName val="dongia_________"/>
      <sheetName val="phan_tich_DG?㠨Ȣ??杀Ȣ?咄Ȣ?"/>
      <sheetName val="phan_tich_DG?㠨Ȣ??杀Ȣ?"/>
      <sheetName val="dongia_㢠ś??㋄ś?"/>
      <sheetName val="phan_tich_DG_㠨Ȣ__杀Ȣ_咄Ȣ_"/>
      <sheetName val="phan_tich_DG_㠨Ȣ__杀Ȣ_"/>
      <sheetName val="DG_1"/>
      <sheetName val="_???????"/>
      <sheetName val="dongia_㢠ś㏄ś"/>
      <sheetName val="٬ongia_㢠ś㋄ś1"/>
      <sheetName val="Check_C1"/>
      <sheetName val="tong_hop1"/>
      <sheetName val="phan_tich_DG1"/>
      <sheetName val="gia_vat_lieu1"/>
      <sheetName val="gia_xe_may1"/>
      <sheetName val="gia_nhan_cong1"/>
      <sheetName val="TC_1"/>
      <sheetName val="TC__(2)1"/>
      <sheetName val="PL_KS1"/>
      <sheetName val="thi_sat1"/>
      <sheetName val="den_bu1"/>
      <sheetName val="dongia_㢠ś㋄ś2"/>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_?s?s1"/>
      <sheetName val="dongia_?s?s1"/>
      <sheetName val="TK_NO_1111"/>
      <sheetName val="TK_NO_1121"/>
      <sheetName val="TK_14181"/>
      <sheetName val="TK_3311"/>
      <sheetName val="TK_14121"/>
      <sheetName val="BCAO_SDCT1"/>
      <sheetName val="TK_1421"/>
      <sheetName val="TK_2421"/>
      <sheetName val="TK_CO_1121"/>
      <sheetName val="TK_1531"/>
      <sheetName val="CT_1541"/>
      <sheetName val="TK_CO_1111"/>
      <sheetName val="Page_31"/>
      <sheetName val="Hướng_dẫn"/>
      <sheetName val="Ví_dụ_hàm_Vlookup"/>
      <sheetName val="ch_DG"/>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BANG_TONG_HOP_GIAY_NOP_TIEN"/>
      <sheetName val="dongia??????????_?㢠ś???????㋄ś?1"/>
      <sheetName val="dongia?_㢠ś??㋄ś?1"/>
      <sheetName val="dongia?_㢠ś?㋄ś1"/>
      <sheetName val="?????????_??s????????s????????1"/>
      <sheetName val="٬ongia"/>
      <sheetName val=" __"/>
      <sheetName val=" ____x0004_____"/>
      <sheetName val="dongia 㢠ś_x0000__x0004_倮㫲槮_x0000_"/>
      <sheetName val="dongia 㢠ś_x0000__x0004_崮_xd875_媆"/>
      <sheetName val="dongia 㢠ś_x0000__x0004_崱_xd875_媆"/>
      <sheetName val="dongia 㢠ś_x0000__x0004_1_x0000_退峍"/>
      <sheetName val="dongia 㢠ś_x0000__x0004_ꬱ䫸_x0000__x0000_"/>
      <sheetName val="dongia?̃̃̃̃̃̃̃̃̃̃̃‮돬甬_x0000_Ԁ阙_x0000__x0000_Ԁ_x0000_倀"/>
      <sheetName val="dongia?̃̃̃̃̃̃̃̃̃̃̃ꀮ珰䡗_x0000_Ԁ阙_x0000__x0000_Ԁ_x0000_　"/>
      <sheetName val="dongia?̃̃̃̃̃̃̃̃̃̃̃ꀮ嫯_x0000_Ԁ_x0000__x0000_Ԁ_x0000_"/>
      <sheetName val="dongia?̃̃̃̃̃̃̃̃̃̃̃뀮嫔_x0000_Ԁ_x0000__x0000_Ԁ_x0000_瀀"/>
      <sheetName val="dongia_̃̃̃̃̃̃̃̃̃̃̃̃̃̃̃̃̃ᳱ飝_x0000_Ԁ䘙"/>
      <sheetName val="dongia_x0000_ 㢠_x0005__x0000__x0000__x0000_뛴"/>
      <sheetName val="dongia_x0000__x0000__x0000__x0000__x0000__x0000__x0000__x0000__x0000__x0000_ _x0000_㢠ś_x0000__x0004__x0000__x0000__x0000__x0000__x0005__x0000__x0000__x0000_뛴"/>
      <sheetName val="TH_x0000_GCT"/>
      <sheetName val="Tong h_x000b_p vat t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dongia_x0000_~~~~~~~~~~~~~~~~~~~~~~~~"/>
      <sheetName val="breakdown"/>
      <sheetName val=" _s_s"/>
      <sheetName val="dongia _s_s"/>
      <sheetName val="dongia_㢠ś㋄ś1"/>
      <sheetName val="dongia????????? ?㢠ś?_x0004_??????㋄ś?"/>
      <sheetName val="Őhan tich vat tu"/>
      <sheetName val="phan_tich_DG㠨Ȣ԰_x0000_"/>
      <sheetName val="KKKKKKKK"/>
      <sheetName val="_x0009___"/>
      <sheetName val="XL4Dest5"/>
      <sheetName val="dongia_x0000__x0002__x0000_ ?s_x0000__x0004__x0000_?s_x0000_"/>
      <sheetName val="dongia_x0000__x0000__x0000__x0000__x0000__x0000__x0000__x0000__x0000__x0000__x0009__x0000_?s_x0000__x0004__x0000__x0000__x0000__x0000__x0000__x0000_?s_x0000_"/>
      <sheetName val="dongia_x0000__x0009_㢠ś_x0000__x0004__x0000_㋄ś_x0000_"/>
      <sheetName val="dongia_x0000__x0009_㢠ś_x0004__x0000_㋄ś"/>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_x0000_@_x0000_@_x0000_@_x0000_@_x0000_@_x0000_@_x0000_@_x0000_@_x0000_@_x0000_@_x0000_@_x0000_@_x0000_@_x0000_@_x0000_"/>
      <sheetName val="_x0000__x0000__x0000__x0000__x0000__x0000__x0000__x0000__x0000_ _x0000_??_x0000__x0004__x0000__x0000__x0000__x0000__x0000__x0000_??_x0000__x0000__x0000__x0000__x0000__x0000__x0000__x0000_"/>
      <sheetName val="@@@@@@@@@@@@@@@"/>
      <sheetName val="@@@@@@@@@@@@@@@@"/>
      <sheetName val="Taikhoan"/>
      <sheetName val="dongia_x0000__x0000__x0000__x0000__x0000__x0000__x0000__x0000__x0000__x0000__x0009__x0000_??_x0000__x0004__x0000__x0000__x0000__x0000__x0000__x0000_??_x0000_"/>
      <sheetName val="dongia_x0000__x0009_??_x0004__x0000_??"/>
      <sheetName val="dongia_x0000_ ??_x0004__x0000_??"/>
      <sheetName val="dongia 㢠ś_x0000__x0004__x0000_㋄ś_x0000_"/>
      <sheetName val="dongia?????????? ?㢠ś???????㋄ś?"/>
      <sheetName val="dongia? 㢠ś??㋄ś?"/>
      <sheetName val="dongia? 㢠ś?㋄ś"/>
      <sheetName val="????????? ??s????????s????????"/>
      <sheetName val="dongia?????????? ??s????????s?"/>
      <sheetName val="dongia? ?s???s?"/>
      <sheetName val="dongia? ?s??s"/>
      <sheetName val=" ?s???s?"/>
      <sheetName val="Hu?ng_d?n"/>
      <sheetName val="Ví_d?_hàm_Vlookup"/>
      <sheetName val=" ????"/>
      <sheetName val="dongia????????? ??s????????s?"/>
      <sheetName val="[DT-TN_xlsMCT"/>
      <sheetName val="tong_ho`"/>
      <sheetName val="dongia__________ _㢠ś_______㋄ś_"/>
      <sheetName val="dongia_ 㢠ś__㋄ś_"/>
      <sheetName val="dongia_ 㢠ś_㋄ś"/>
      <sheetName val="_________ __s________s________"/>
      <sheetName val="dongia__________ __s________s_"/>
      <sheetName val="dongia_ _s___s_"/>
      <sheetName val="dongia_ _s__s"/>
      <sheetName val=" _s___s_"/>
      <sheetName val="Hu_ng_d_n"/>
      <sheetName val="Ví_d__hàm_Vlookup"/>
      <sheetName val="dongia_________ __s________s_"/>
      <sheetName val="dongia?? ?s???s?"/>
      <sheetName val="dongia__ _s___s_"/>
      <sheetName val="ch_DG__"/>
      <sheetName val="dtct_cau"/>
      <sheetName val="__s"/>
      <sheetName val="_DT-TN_xlsMCT"/>
      <sheetName val="Book_1_Summary"/>
      <sheetName val="????????? ????????????????????"/>
      <sheetName val="[DT-TN_xls_Cham_cong_TH_1-&gt;6"/>
      <sheetName val="dongia__________ _?s_______?s_"/>
      <sheetName val="dongia_ ?s__?s_"/>
      <sheetName val="dongia_ ?s_?s"/>
      <sheetName val="_DT-TN_xls_Cham_cong_TH_1-&gt;6"/>
      <sheetName val="KLt_lan3"/>
      <sheetName val="Hý?ng_d?n"/>
      <sheetName val="dongia? ???????"/>
      <sheetName val="dongia?????????? ?????????????"/>
      <sheetName val="dongia? ?????"/>
      <sheetName val="_?s"/>
      <sheetName val="Chenh_lech_vct_tu"/>
      <sheetName val="_________ ____________________"/>
      <sheetName val="Hý_ng_d_n"/>
      <sheetName val="Gia_"/>
      <sheetName val="Thuc_thanh"/>
      <sheetName val="Ke_toan_thuk_hien_cong_trinh"/>
      <sheetName val="dongia_ _______"/>
      <sheetName val="dongia__________ _____________"/>
      <sheetName val="dongia_ _____"/>
      <sheetName val="DG_"/>
      <sheetName val="٬ongia 㢠ś㋄ś"/>
      <sheetName val="Check_C"/>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sheetData sheetId="532"/>
      <sheetData sheetId="533"/>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sheetData sheetId="774"/>
      <sheetData sheetId="775"/>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refreshError="1"/>
      <sheetData sheetId="795"/>
      <sheetData sheetId="796"/>
      <sheetData sheetId="797"/>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GVL"/>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sheetData sheetId="5"/>
      <sheetData sheetId="6"/>
      <sheetData sheetId="7"/>
      <sheetData sheetId="8"/>
      <sheetData sheetId="9"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ia"/>
      <sheetName val="GVL"/>
      <sheetName val="NEW-PANEL"/>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2"/>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4">
          <cell r="P54">
            <v>909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1002__0"/>
      <sheetName val="Phan Tien2"/>
      <sheetName val="Gi¸ tñ bç"/>
      <sheetName val="TT0 "/>
      <sheetName val="Bó,DZ0,4"/>
      <sheetName val="Phan Tien Xean Son&quot;La"/>
      <sheetName val="Ch"/>
      <sheetName val="PNT-QUOT-#3"/>
      <sheetName val="COAT&amp;WRAP-QIOT-#3"/>
      <sheetName val="dtxl"/>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ToDien_Nam_"/>
      <sheetName val="BT-_DZ3_"/>
      <sheetName val="BT_-_cto_x000b__x0000__x0000_Gia_MBA_(2)_x0009__x0000__x0000_Gi¸_tñ"/>
      <sheetName val="BT_-_cto_x000b_"/>
      <sheetName val="KB"/>
      <sheetName val="DZ 0.4"/>
      <sheetName val="BC NHANH 01"/>
      <sheetName val="GVL-NC-M"/>
      <sheetName val="7 THAI NGUYEN"/>
      <sheetName val="KKKKKKKK"/>
      <sheetName val="HE SO"/>
      <sheetName val="_x0018_C"/>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
      <sheetName val="SV_supporting info"/>
      <sheetName val="SV-supporting info"/>
      <sheetName val="DTCT-tuyen chinh"/>
      <sheetName val="tu"/>
      <sheetName val="________"/>
      <sheetName val="727"/>
      <sheetName val="dongia"/>
      <sheetName val="THVT"/>
      <sheetName val="PTDM"/>
      <sheetName val="BT_,TBA"/>
      <sheetName val="DTCT-TPhuoc"/>
      <sheetName val="BT_-_cto_x000b__x0000__x0000_Gia_MBA_(2) _x0000__x0000_Gi¸_tñ"/>
      <sheetName val="cl"/>
      <sheetName val="CNٺ"/>
      <sheetName val="Input"/>
      <sheetName val="BT_-_cto_x000b_??Gia_MBA_(2)_x0009_??Gi¸_tñ"/>
      <sheetName val="lam-moi"/>
      <sheetName val="CHITIET VL-NC-TT -1p"/>
      <sheetName val="gtrinh"/>
      <sheetName val="CHITIET VL-NC"/>
      <sheetName val="BT_-_cto_x000b_??Gia_MBA_(2) ??Gi¸_tñ"/>
      <sheetName val="Gi? t? b?"/>
      <sheetName val="B?-DZ0,4"/>
      <sheetName val="ho?n thien x trat"/>
      <sheetName val="Gi?_t?_b?"/>
      <sheetName val=""/>
      <sheetName val="T_x005f_x0014_DZ04"/>
      <sheetName val="_x005f_x0001_nca BV"/>
      <sheetName val="_x005f_x0002_ao ve Son La"/>
      <sheetName val="CD_x005f_x0016_"/>
      <sheetName val="Gian_tiep_so__la"/>
      <sheetName val="Gi�_t�_b�1"/>
      <sheetName val="ho�n_thien_x_trat"/>
      <sheetName val="Book_1_Summary"/>
      <sheetName val="Phan_Tien2n_Son&quot;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Manh???"/>
      <sheetName val="TH MUONG_x0007_?Sheet24_x0007_?heet25_x0007_?"/>
      <sheetName val="PTDG_x0006_?DGTHDC_x0002_?GM_x0003_?GVL_x0003_?GN@_x0004_"/>
      <sheetName val="?hi_tiet_cot_pha"/>
      <sheetName val="Tr? n?"/>
      <sheetName val="Nh?p"/>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Chi_tiet_cot_x001f_pha"/>
      <sheetName val="C(iet_x001f_tinh_do._gia"/>
      <sheetName val="Don_'ia_VCTC"/>
      <sheetName val="Gia_HTXL+_x0016_C"/>
      <sheetName val="XL4_x0010_oppy"/>
      <sheetName val="CQUAN"/>
      <sheetName val="TND"/>
      <sheetName val="TKD"/>
      <sheetName val="NTHON"/>
      <sheetName val="MTINH"/>
      <sheetName val="CODIEN"/>
      <sheetName val="VTU"/>
      <sheetName val="LUOI"/>
      <sheetName val="VUANHO"/>
      <sheetName val="VIEN"/>
      <sheetName val="KSAN"/>
      <sheetName val="Thang2_2004"/>
      <sheetName val="Don_giI&lt;_x0000__x0000_J&lt;"/>
      <sheetName val="_x001f__x0000__x0000__x0000__x0000__x0000__x0000__x0000__x0000__x0000__x0000__x0000__x0016__x0000__x0000__x0000__x0000__x0000__x0015_6_x0001__x0017_ö_x0003__x0000__x0000__x001a_Ö _x0000_"/>
      <sheetName val="T10"/>
      <sheetName val="T11"/>
      <sheetName val="T12"/>
      <sheetName val="SQ12"/>
      <sheetName val="12(2)"/>
      <sheetName val="tc"/>
      <sheetName val="ºb6918"/>
      <sheetName val="CT day dan su      ien"/>
      <sheetName val="Dog_x0002_gia_VCTC"/>
      <sheetName val="Tinh__x0003_T__x0003__x0000_o_dat"/>
      <sheetName val="ManhԀ_x0000__x0000__x0000_Ȁ_x0000_"/>
      <sheetName val="Manh?_x0000__x0000__x0000_?_x0000_"/>
      <sheetName val="Manh?_x0000_?"/>
      <sheetName val="Bang_ve"/>
      <sheetName val="Bang_tong_ke"/>
      <sheetName val="Liet_ke_vat_tu"/>
      <sheetName val="tong_hop"/>
      <sheetName val="pp3p_"/>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 val="ACQUY_150_A"/>
      <sheetName val="ACQUY_200_A"/>
      <sheetName val="TL_BASTOR"/>
      <sheetName val="TL_ERA_DO"/>
      <sheetName val="TL_ERA_XANH"/>
      <sheetName val="TL_NGUA_TRANG"/>
      <sheetName val="TL_DALAT_DO"/>
      <sheetName val="TL_DA_LAT_XANH"/>
      <sheetName val="TL_BLU_XANH"/>
      <sheetName val="Tl_CHO_LON"/>
      <sheetName val="MI_TALIFOOD"/>
      <sheetName val="MI__SAFOOD"/>
      <sheetName val="PHO_BO_GA"/>
      <sheetName val="MI_BO_RAU_THOM"/>
      <sheetName val="MI__30_GOI"/>
      <sheetName val="MI_BO_BIT_TET"/>
      <sheetName val="MI_LAU_THAI"/>
      <sheetName val="MI_PH_DONG_DO"/>
      <sheetName val="NHUA_LA_PHONG_"/>
      <sheetName val="KEO_XOP_CHANH"/>
      <sheetName val="SAT__4"/>
      <sheetName val="SAT_6"/>
      <sheetName val="SAT_8"/>
      <sheetName val="SAT_10"/>
      <sheetName val="SAT_12"/>
      <sheetName val="THEP_BUOC"/>
      <sheetName val="KEM_GAI"/>
      <sheetName val="THEP_LUOI_B40"/>
      <sheetName val="NHOM_LA"/>
      <sheetName val="CAN_N_5_LIT"/>
      <sheetName val="CAN_N_20_LIT"/>
      <sheetName val="CAN_N_30_LIT"/>
      <sheetName val="NI_LONG_(VAI_N_PVC)"/>
      <sheetName val="N-_RUA_SUMMER"/>
      <sheetName val="N-_RUA_SUPER_500_ml"/>
      <sheetName val="N-_RUA_TLONG"/>
      <sheetName val="DAY_DIEN_BOC_PVC_"/>
      <sheetName val="VO_(GIAY_TRANG)"/>
      <sheetName val="TON_KEM"/>
      <sheetName val="QUAT_TREO_TUONG"/>
      <sheetName val="SUA_DAC_DD"/>
      <sheetName val="SUATUOI_CO_DUONG"/>
      <sheetName val="SUA_PN_XANH"/>
      <sheetName val="SUA_ONG_THO_DO"/>
      <sheetName val="SUA_BOT_RILAC_NGOT"/>
      <sheetName val="SUA__BOT_RILAC_MAN"/>
      <sheetName val="SUA_PHINO"/>
      <sheetName val="SUA_BOT_1,2,3"/>
      <sheetName val="MILO_200g"/>
      <sheetName val="MILO_HOP_300g"/>
      <sheetName val="MILO_400g"/>
      <sheetName val="NUOC_SAM_YEN"/>
      <sheetName val="CAFE_NET_20_goi"/>
      <sheetName val="CAFE_NET_50_goi"/>
      <sheetName val="DIEN_GIAI_KL"/>
      <sheetName val="KL_DUONG_GOM"/>
      <sheetName val="TGTHUC_HIEN"/>
      <sheetName val="KLLK_THUC_HIEN"/>
      <sheetName val="PTCT_MUONG"/>
      <sheetName val="DGTH_MUONG"/>
      <sheetName val="toketoanCND_MSTS"/>
      <sheetName val="ct_luong_"/>
      <sheetName val="Nhap_6T"/>
      <sheetName val="baocaochinh(qui1_05)_(DC)"/>
      <sheetName val="Ctuluongq_1_05"/>
      <sheetName val="BANG_PHAN_BO_qui1_05(DC)"/>
      <sheetName val="BANG_PHAN_BO_quiII_05"/>
      <sheetName val="bao_cac_cinh_Qui_II-2005"/>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3714"/>
      <sheetName val="Phuc_Hung_"/>
      <sheetName val="Quang_An_I_(3)"/>
      <sheetName val="Quang_An_I_(2)"/>
      <sheetName val="Quang_An_I"/>
      <sheetName val="Long_An_(3)"/>
      <sheetName val="Long_An_(2)"/>
      <sheetName val="Long_An"/>
      <sheetName val="Thanh_Hung"/>
      <sheetName val="Giai_Duc"/>
      <sheetName val="Tan_Hoa"/>
      <sheetName val="XMXD_Thong_Nhat_(2)"/>
      <sheetName val="XMXD_Thong_Nhat"/>
      <sheetName val="Viet_Thai_(2)"/>
      <sheetName val="Viet_Thai"/>
      <sheetName val="The_Quang__(3)"/>
      <sheetName val="The_Quang__(2)"/>
      <sheetName val="The_Quang_"/>
      <sheetName val="Mong_Phong"/>
      <sheetName val="Manh_quang"/>
      <sheetName val="Minh_chinh"/>
      <sheetName val="Kien_Dat_(2)"/>
      <sheetName val="Kien_Dat"/>
      <sheetName val="Khoa_Dien"/>
      <sheetName val="Vi_Tan"/>
      <sheetName val="INOUE_"/>
      <sheetName val="EAGLE_(2)"/>
      <sheetName val="Dong_Thap_(2)"/>
      <sheetName val="Dong_Thap"/>
      <sheetName val="CKCX_TLong"/>
      <sheetName val="Tong_hop_TT"/>
      <sheetName val="CKCX1_(3)"/>
      <sheetName val="CKCX1_(2)"/>
      <sheetName val="SON_NAM"/>
      <sheetName val="Le_long"/>
      <sheetName val="Thien_phuc"/>
      <sheetName val="TOAN_LUC_(Moi)"/>
      <sheetName val="TOAN_LUC"/>
      <sheetName val="XL_Dong_Anh"/>
      <sheetName val="A_LONG"/>
      <sheetName val="DAI_MO"/>
      <sheetName val="Thien_Ngoc_An"/>
      <sheetName val="Sheang_nil"/>
      <sheetName val="XCD_(2)"/>
      <sheetName val="Meinfa_(2)"/>
      <sheetName val="CL177"/>
      <sheetName val="Khoi_luong"/>
      <sheetName val="K,DTt5-6_(2)"/>
      <sheetName val="K,DTt7-11_(2)"/>
      <sheetName val="BIA_HUD_LON"/>
      <sheetName val="nhot0_8"/>
      <sheetName val="nhot_0,8-ES"/>
      <sheetName val="sen_AP_428"/>
      <sheetName val="sen_AP420"/>
      <sheetName val="sen_YBN_428"/>
      <sheetName val="ron_mayC50+70"/>
      <sheetName val="ron_mayC100"/>
      <sheetName val="ron_mayW110"/>
      <sheetName val="rondau_C50,70FG"/>
      <sheetName val="rondau_C100"/>
      <sheetName val="rondau_C100FG"/>
      <sheetName val="rondau_W110"/>
      <sheetName val="rondau_Yamaha"/>
      <sheetName val="rondau_Suxuki"/>
      <sheetName val="rondau_Best"/>
      <sheetName val="rondau_Swan,TQ110,TQ100"/>
      <sheetName val="cong_DST2"/>
      <sheetName val="cong_DS_T1"/>
      <sheetName val="vanchuyen_TC"/>
      <sheetName val="桃彩楴瑥损瑯灟慨䌀楨瑥瑟湩彨潤"/>
      <sheetName val="Tinh_CT_o_dat"/>
      <sheetName val="FEB-05_-NKC"/>
      <sheetName val="MAR_05"/>
      <sheetName val="APRIL_NKC"/>
      <sheetName val="chi_Ngoc"/>
      <sheetName val="Vat_tu"/>
      <sheetName val="DINH_MUC"/>
      <sheetName val="thau_xls]SAM_OTO_1100-20_DN"/>
      <sheetName val="toketoanCLD_MSTS"/>
      <sheetName val="LG_CT"/>
      <sheetName val="C_CA"/>
      <sheetName val="C_XANG"/>
      <sheetName val="MTO_REV_2(ARMOR)"/>
      <sheetName val="TH_CO"/>
      <sheetName val="KLãCONG_TO"/>
      <sheetName val="TH_DZ0,t"/>
      <sheetName val="CT_THAO_EO"/>
      <sheetName val="PTDGDGTHDCGMGVLGN@"/>
      <sheetName val="PTDGDGTHDCGMGVLGN@DKT"/>
      <sheetName val="Manh??"/>
      <sheetName val="TH_MUONGSheet24heet25"/>
      <sheetName val="Manh????"/>
      <sheetName val="[Gia_$hau_xlsCL6463"/>
      <sheetName val="THANG_4"/>
      <sheetName val="thang_1"/>
      <sheetName val="THANG_3"/>
      <sheetName val="DG_CANTHO"/>
      <sheetName val="Dutoan_KL"/>
      <sheetName val="PT_VATTU"/>
      <sheetName val="TH_"/>
      <sheetName val="van_chuyen"/>
      <sheetName val="Trả_nợ"/>
      <sheetName val="K_Toan"/>
      <sheetName val="Bang_doc"/>
      <sheetName val="Bang_ngang"/>
      <sheetName val="TK_111"/>
      <sheetName val="PB_CCDC"/>
      <sheetName val="TK_154"/>
      <sheetName val="TK_331,311"/>
      <sheetName val="TK_1413"/>
      <sheetName val="TK_152,153"/>
      <sheetName val="Thuong_tet"/>
      <sheetName val="Btt_luong"/>
      <sheetName val="Bang_cc"/>
      <sheetName val="Du_toan"/>
      <sheetName val="ACQUY_50_Aȝ"/>
      <sheetName val="khung_ten_TD"/>
      <sheetName val="DS-nop_T12_03"/>
      <sheetName val="DS_nop_quý_IV"/>
      <sheetName val="DS_nop_quý_IV_04"/>
      <sheetName val="DSnop_quý_III_04"/>
      <sheetName val="DSnop_quý_II_04"/>
      <sheetName val="DSnop_quý_I_04"/>
      <sheetName val="DS-nop_T11_03"/>
      <sheetName val="TH헾】"/>
      <sheetName val="Tinh_CT_?o_dat"/>
      <sheetName val="La__trai_ta-"/>
      <sheetName val="Bang_6e"/>
      <sheetName val="T_T_CL_VC_DZ_22"/>
      <sheetName val="Lai_lo_05"/>
      <sheetName val="???????????????"/>
      <sheetName val="DGchitiet_"/>
      <sheetName val="YEM_OO_1100-20"/>
      <sheetName val="Tinh_CT_"/>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refreshError="1"/>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sheetData sheetId="777"/>
      <sheetData sheetId="778"/>
      <sheetData sheetId="779"/>
      <sheetData sheetId="780" refreshError="1"/>
      <sheetData sheetId="781"/>
      <sheetData sheetId="782"/>
      <sheetData sheetId="783"/>
      <sheetData sheetId="784"/>
      <sheetData sheetId="785"/>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27">
          <cell r="C27" t="e">
            <v>#N/A</v>
          </cell>
        </row>
        <row r="31">
          <cell r="C31" t="b">
            <v>1</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s>
    <sheetDataSet>
      <sheetData sheetId="0"/>
      <sheetData sheetId="1"/>
      <sheetData sheetId="2"/>
      <sheetData sheetId="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DG-Don vi"/>
      <sheetName val="Kind of Service"/>
      <sheetName val="2004 Labor"/>
      <sheetName val="Service Coming"/>
      <sheetName val="CT THAO D၏"/>
      <sheetName val="0000000ူ"/>
      <sheetName val="Khung t"/>
      <sheetName val="[KHUTEN.XLSၝdienthoai"/>
      <sheetName val="t聩endien"/>
      <sheetName val=""/>
      <sheetName val="ThongSo"/>
      <sheetName val="LKVL-CK-HT-GD1"/>
      <sheetName val="TONGKE-HT"/>
      <sheetName val="gia vt,nc,may"/>
      <sheetName val="chitimc"/>
      <sheetName val="Dongia"/>
      <sheetName val="KHUTEN"/>
      <sheetName val="dg-VTu"/>
      <sheetName val="BETO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QHDH-PAII"/>
      <sheetName val="Trung the 1 pha "/>
      <sheetName val="Trung the 3 pha"/>
      <sheetName val="Ha the"/>
      <sheetName val="vankhuon"/>
      <sheetName val="PhaDoMong"/>
      <sheetName val="ptvt-dg"/>
      <sheetName val="DGKS"/>
      <sheetName val="CTdongia"/>
      <sheetName val="_KHUTEN.XLSၝdienthoai"/>
      <sheetName val="coctuatrend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 val="REGION"/>
      <sheetName val="OFFGRID"/>
      <sheetName val="input"/>
      <sheetName val="thop"/>
      <sheetName val="149-2"/>
      <sheetName val="Inpanel"/>
      <sheetName val="Interior Trim"/>
      <sheetName val="Go_ne"/>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gia_vt,nc,may"/>
      <sheetName val="Phan_tich_vt"/>
      <sheetName val="Thang_01"/>
      <sheetName val="Thang_02"/>
      <sheetName val="Thang_03"/>
      <sheetName val="Thang_04"/>
      <sheetName val="Thang_05"/>
      <sheetName val="Thang_06"/>
      <sheetName val="so_sanh_SL,CP"/>
      <sheetName val="luy_ke_thu_von"/>
      <sheetName val="So_SL"/>
      <sheetName val="So_TVon"/>
      <sheetName val="bao_cao_GD_hang_quÝ"/>
      <sheetName val="K_LUONG_duong_dby"/>
      <sheetName val="VL-NC_TZ0,4"/>
      <sheetName val="DM_56"/>
      <sheetName val="Thuc_thanh"/>
      <sheetName val="DG-Don_vi"/>
      <sheetName val="Kind_of_Service"/>
      <sheetName val="2004_Labor"/>
      <sheetName val="Service_Coming"/>
      <sheetName val="Trung_the_1_pha_"/>
      <sheetName val="Trung_the_3_pha"/>
      <sheetName val="Ha_the"/>
      <sheetName val="Gia_VL"/>
      <sheetName val="lam-moi"/>
      <sheetName val="thao-go"/>
      <sheetName val="QG"/>
      <sheetName val="CT THAO D?"/>
      <sheetName val="0000000?"/>
      <sheetName val="_KHUTEN.XLS?dienthoai"/>
      <sheetName val="t?endien"/>
      <sheetName val="[KHUTEN.XLS?dienthoai"/>
      <sheetName val="Sum"/>
      <sheetName val="Sheet_x005f_x0016_"/>
      <sheetName val="Sheet1_x005f_x0014_"/>
      <sheetName val="CHITIET"/>
      <sheetName val="harmony_done"/>
      <sheetName val="VL"/>
      <sheetName val="BK_MB"/>
      <sheetName val="So_C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s>
    <sheetDataSet>
      <sheetData sheetId="0"/>
      <sheetData sheetId="1"/>
      <sheetData sheetId="2"/>
      <sheetData sheetId="3"/>
      <sheetData sheetId="4">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TR"/>
      <sheetName val="STH"/>
      <sheetName val="thu nghiem"/>
      <sheetName val="Sheet2"/>
      <sheetName val="HDNT"/>
      <sheetName val="HDvudong"/>
      <sheetName val="Sheet1"/>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XL4Test5"/>
    </sheetNames>
    <sheetDataSet>
      <sheetData sheetId="0"/>
      <sheetData sheetId="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dg"/>
      <sheetName val="13.BANG CT"/>
      <sheetName val="14.MMUS GIUA NHIP"/>
      <sheetName val="4.HSPBngang"/>
      <sheetName val="6.Tinh tai"/>
      <sheetName val="2 NSl"/>
      <sheetName val="17.US CHU tho a_b"/>
      <sheetName val="15.MMUS GOI"/>
      <sheetName val="CHITIET"/>
      <sheetName val="CTbe tong"/>
      <sheetName val="CTDZ 0.4+c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Phu luc_mat"/>
    </sheetNames>
    <definedNames>
      <definedName name="BTRAM" refersTo="#REF!"/>
    </definedNames>
    <sheetDataSet>
      <sheetData sheetId="0">
        <row r="7">
          <cell r="N7">
            <v>145987.878</v>
          </cell>
        </row>
        <row r="11">
          <cell r="N11">
            <v>18000</v>
          </cell>
        </row>
        <row r="12">
          <cell r="N12">
            <v>18000</v>
          </cell>
        </row>
        <row r="14">
          <cell r="N14">
            <v>112000</v>
          </cell>
        </row>
        <row r="22">
          <cell r="N22">
            <v>15987.878000000001</v>
          </cell>
        </row>
      </sheetData>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2 (2)"/>
      <sheetName val="PA2"/>
      <sheetName val="Tong hop chung dia ban"/>
      <sheetName val="Tong hop chung CDT"/>
      <sheetName val="TONG HOP DIA BAN - KCM"/>
      <sheetName val="TONG HOP DIA BAN - chuyen tiep"/>
      <sheetName val="Tong hop CDT chuyen tiep"/>
      <sheetName val="TOng hop CDT KCM"/>
      <sheetName val="Phu luc I - XX"/>
      <sheetName val="Phu luc II"/>
      <sheetName val="Phu luc III - Tru so"/>
      <sheetName val="Phu luc IV - GPMB"/>
      <sheetName val="Bieu I-01 NS tinh"/>
      <sheetName val="Chia CDT_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han cong"/>
      <sheetName val="Sheet1"/>
      <sheetName val="NC"/>
      <sheetName val="Work-Condition"/>
      <sheetName val="nhan_cong"/>
      <sheetName val="Package1"/>
      <sheetName val="Package2"/>
      <sheetName val="Package3"/>
      <sheetName val="Package4"/>
      <sheetName val="Package5"/>
      <sheetName val="Summary"/>
      <sheetName val="HSTV"/>
      <sheetName val="Sheet3"/>
      <sheetName val="GVL"/>
      <sheetName val="Abutment"/>
      <sheetName val="Temp"/>
      <sheetName val="TONG HO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 val="dg"/>
      <sheetName val="XL4Poppy"/>
    </sheetNames>
    <sheetDataSet>
      <sheetData sheetId="0">
        <row r="35">
          <cell r="C35">
            <v>95230529</v>
          </cell>
        </row>
      </sheetData>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CHITIET VL_NC_TT1p"/>
      <sheetName val="TONGKE3p"/>
      <sheetName val="TONG HOP"/>
      <sheetName val="NEW-PANEL"/>
      <sheetName val="dg"/>
    </sheetNames>
    <sheetDataSet>
      <sheetData sheetId="0" refreshError="1">
        <row r="35">
          <cell r="C35">
            <v>95230529</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THQI"/>
      <sheetName val="T6"/>
      <sheetName val="THQII"/>
      <sheetName val="Trung"/>
      <sheetName val="THQIII"/>
      <sheetName val="THT nam 04"/>
      <sheetName val="142201ȭT4"/>
      <sheetName val="T8-9)"/>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Chart3"/>
      <sheetName val="Chart2"/>
      <sheetName val="BaTrieu-L.con"/>
      <sheetName val="EDT - Ro"/>
      <sheetName val="Dinh_ha nha"/>
      <sheetName val="Bia¸"/>
      <sheetName val="TL"/>
      <sheetName val="T8-9B"/>
      <sheetName val="Coc 6"/>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8-9þ"/>
      <sheetName val="2.74"/>
      <sheetName val="THKP"/>
      <sheetName val="gia vt,nc,may"/>
      <sheetName val="BCDSPS"/>
      <sheetName val="BCDKT"/>
      <sheetName val=""/>
      <sheetName val=".tuanM"/>
      <sheetName val="[IBASE2.XLS}BHXH"/>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GK"/>
      <sheetName val="CB"/>
      <sheetName val="VP"/>
      <sheetName val="Km274-Km274"/>
      <sheetName val="Km27'-Km278"/>
      <sheetName val="KHVô XL"/>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HITIET VL-NC"/>
      <sheetName val="DON GIA"/>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Sheet12"/>
      <sheetName val="BC§ 2001"/>
      <sheetName val="BBC§ 2002"/>
      <sheetName val="TSC§ 2001"/>
      <sheetName val="TSc® 2002"/>
      <sheetName val="Thang1"/>
      <sheetName val="Thang2"/>
      <sheetName val="Thang3"/>
      <sheetName val="Thang 4"/>
      <sheetName val="23+32þ"/>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bg+th45"/>
      <sheetName val="4-5"/>
      <sheetName val="bg+th34"/>
      <sheetName val="3-4"/>
      <sheetName val="bg+th23"/>
      <sheetName val="2-3"/>
      <sheetName val="bg+th12"/>
      <sheetName val="1-2"/>
      <sheetName val="bg+th"/>
      <sheetName val="ptvl"/>
      <sheetName val="0-1"/>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tô rôiDY"/>
      <sheetName val="ATCANING"/>
      <sheetName val="KNH"/>
      <sheetName val="KVF"/>
      <sheetName val="Hoada"/>
      <sheetName val="Nguphuc"/>
      <sheetName val="TCH"/>
      <sheetName val="TTT"/>
      <sheetName val="TVK"/>
      <sheetName val="Tuichuom"/>
      <sheetName val="NKDT"/>
      <sheetName val="Vitagin"/>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IBASE2"/>
      <sheetName val="T8-9h"/>
      <sheetName val="KQKDKT#04-1"/>
      <sheetName val="VtuHaTheSauTBABenThuy1 Ш2)"/>
      <sheetName val="T8-9X"/>
      <sheetName val="MTL$-INTER"/>
      <sheetName val="Diem mon hoc"/>
      <sheetName val="Diem Tong ket"/>
      <sheetName val="DS - HoTen"/>
      <sheetName val="DS-Loc"/>
      <sheetName val="thong ke_x0000_"/>
      <sheetName val="GIA 뭼UOC"/>
      <sheetName val="Soqu_x0005__x0000__x0000_"/>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CVden_ngoai_TCT_(1)1"/>
      <sheetName val="CV_den_ngoai_TCT_(2)1"/>
      <sheetName val="CV_den_ngoai_TCT_(3)1"/>
      <sheetName val="QDcua_TGD1"/>
      <sheetName val="QD_cua_HDQT1"/>
      <sheetName val="QD_cua_HDQT_(2)1"/>
      <sheetName val="CV_di_ngoai_tong1"/>
      <sheetName val="CV_di_ngoai_tong_(2)1"/>
      <sheetName val="To_trinh1"/>
      <sheetName val="Giao_nhiem_vu1"/>
      <sheetName val="QDcua_TGD_(2)1"/>
      <sheetName val="Thong_tu1"/>
      <sheetName val="CV_di_trong__tong1"/>
      <sheetName val="nghi_dinh-CP1"/>
      <sheetName val="CV_den_trong_tong1"/>
      <sheetName val="lapdat_TB_1"/>
      <sheetName val="TNghiªm_TB_1"/>
      <sheetName val="VËt_liÖu1"/>
      <sheetName val="Lap_®at_®iÖn1"/>
      <sheetName val="TNghiÖm_VL1"/>
      <sheetName val="th_1"/>
      <sheetName val="tien_luong1"/>
      <sheetName val="KHVt_1"/>
      <sheetName val="KHVt_XL1"/>
      <sheetName val="KHVt_XLT41"/>
      <sheetName val="Km274_-_Km2751"/>
      <sheetName val="Km275_-_Km2761"/>
      <sheetName val="Km276_-_Km2771"/>
      <sheetName val="Km277_-_Km278_1"/>
      <sheetName val="Km278_-_Km2791"/>
      <sheetName val="Km279_-_Km2801"/>
      <sheetName val="Km280_-_Km2811"/>
      <sheetName val="Km281_-_Km2821"/>
      <sheetName val="Km282_-_Km2831"/>
      <sheetName val="Km283_-_Km2841"/>
      <sheetName val="Km284_-_Km2851"/>
      <sheetName val="Tong_hop_Matduong1"/>
      <sheetName val="Kluong_phu1"/>
      <sheetName val="Lan_can1"/>
      <sheetName val="Ho_lan1"/>
      <sheetName val="Coc_tieu1"/>
      <sheetName val="Bien_bao1"/>
      <sheetName val="Op_mai_2741"/>
      <sheetName val="Op_mai_2751"/>
      <sheetName val="Op_mai_2761"/>
      <sheetName val="Op_mai_2771"/>
      <sheetName val="Op_mai_2781"/>
      <sheetName val="Op_mai_2791"/>
      <sheetName val="Op_mai_2801"/>
      <sheetName val="Op_mai_2811"/>
      <sheetName val="Op_mai_2821"/>
      <sheetName val="Op_mai_2831"/>
      <sheetName val="Op_mai_2841"/>
      <sheetName val="Op_mai1"/>
      <sheetName val="Cong_D751"/>
      <sheetName val="Cong_D1001"/>
      <sheetName val="Cong_D1501"/>
      <sheetName val="Cong_2D1501"/>
      <sheetName val="Cong_ban_0,7x0,71"/>
      <sheetName val="Cong_ban_0,8x0,81"/>
      <sheetName val="Cong_ban_1x11"/>
      <sheetName val="Cong_ban_1x1,21"/>
      <sheetName val="Cong_ban_1,5x1,51"/>
      <sheetName val="Cong_ban_2x1,51"/>
      <sheetName val="Cong_ban_2x21"/>
      <sheetName val="Tong_hop1"/>
      <sheetName val="Tong_hop_(2)1"/>
      <sheetName val="Cong_cu1"/>
      <sheetName val="Cot_thep1"/>
      <sheetName val="Cong_tron_D751"/>
      <sheetName val="Cong_tron_D1001"/>
      <sheetName val="Cong_tron_D1501"/>
      <sheetName val="Cong_tron_2D1501"/>
      <sheetName val="Cong_ban_1,0x1,01"/>
      <sheetName val="Cong_ban_1,0x1,21"/>
      <sheetName val="Cong_hop_1,5x1,51"/>
      <sheetName val="Cong_hop_2,0x1,51"/>
      <sheetName val="Cong_hop_2,0x2,01"/>
      <sheetName val="142201-T1_1"/>
      <sheetName val="142201-T2-th_1"/>
      <sheetName val="142201-T3-th_1"/>
      <sheetName val="142201-T4-th__1"/>
      <sheetName val="Thep_be1"/>
      <sheetName val="Thep_than1"/>
      <sheetName val="Thep_xa_mu1"/>
      <sheetName val="thkl_(2)1"/>
      <sheetName val="long_tec1"/>
      <sheetName val="Song_trai1"/>
      <sheetName val="Dinh+ha_nha1"/>
      <sheetName val="NG_k1"/>
      <sheetName val="_t51"/>
      <sheetName val="t_41"/>
      <sheetName val="_t3_1"/>
      <sheetName val="_TH3311"/>
      <sheetName val="_Minh_ha1"/>
      <sheetName val="_Ha_Tay1"/>
      <sheetName val="_Vinhphuc1"/>
      <sheetName val="_Nbinh1"/>
      <sheetName val="_QVinh1"/>
      <sheetName val="_TW11"/>
      <sheetName val="T_so_thay_doi1"/>
      <sheetName val="b_THchitietDZCT1"/>
      <sheetName val="b_THchitietTBA1"/>
      <sheetName val="Khao_sat1"/>
      <sheetName val="TT_khao_sat1"/>
      <sheetName val="VtuHaTheSauTBABenThuy1_(2)1"/>
      <sheetName val="Tay_ninh1"/>
      <sheetName val="A_Duc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rich_Ngang1"/>
      <sheetName val="Danh_sach_Rieng1"/>
      <sheetName val="Dia_Diem_Thuc_Tap1"/>
      <sheetName val="De_Tai_Thuc_Tap1"/>
      <sheetName val="TK_1121"/>
      <sheetName val="TK_1311"/>
      <sheetName val="TK_1411"/>
      <sheetName val="TK_1531"/>
      <sheetName val="TK_2111"/>
      <sheetName val="TK_2421"/>
      <sheetName val="TK_3341"/>
      <sheetName val="TK_5111"/>
      <sheetName val="TK_5151"/>
      <sheetName val="TK_9111"/>
      <sheetName val="CDSL_(2)1"/>
      <sheetName val="SCT_Cong_trinh1"/>
      <sheetName val="06-2003_(2)1"/>
      <sheetName val="CDPS_6tc1"/>
      <sheetName val="SCT_Nha_thau1"/>
      <sheetName val="socai2003_(6tc)dp1"/>
      <sheetName val="socai2003_(6tc)1"/>
      <sheetName val="CDPS_6tc_(2)1"/>
      <sheetName val="phan_tich_DG1"/>
      <sheetName val="gia_vat_lieu1"/>
      <sheetName val="gia_xe_may1"/>
      <sheetName val="gia_nhan_cong1"/>
      <sheetName val="F_ThanhTri1"/>
      <sheetName val="F_Gialam1"/>
      <sheetName val="TH_dam1"/>
      <sheetName val="SX_dam1"/>
      <sheetName val="LD_dam1"/>
      <sheetName val="Bang_gia_VL1"/>
      <sheetName val="Gia_NC1"/>
      <sheetName val="Gia_may1"/>
      <sheetName val="Dancau-Q_Ninh1"/>
      <sheetName val="BaTrieu-L_son1"/>
      <sheetName val="KQKD02-2_(2)1"/>
      <sheetName val="KQKD-2_(2)1"/>
      <sheetName val="KQKD_thu20041"/>
      <sheetName val="giai_thich1"/>
      <sheetName val="DT_-_Ro1"/>
      <sheetName val="TH_-_Ro_1"/>
      <sheetName val="GDT_-_Ro1"/>
      <sheetName val="DT_-_TB1"/>
      <sheetName val="TH_-_TB1"/>
      <sheetName val="GDT_-_TB1"/>
      <sheetName val="DT_-_NT1"/>
      <sheetName val="TH_-_NT1"/>
      <sheetName val="GDT_-_NT1"/>
      <sheetName val="T03_-_031"/>
      <sheetName val="THL_T031"/>
      <sheetName val="TTBC_T031"/>
      <sheetName val="Luong_noi_Bo_-_T31"/>
      <sheetName val="Tong_hop_-_T31"/>
      <sheetName val="Thuong_Quy_31"/>
      <sheetName val="Phu_cap_trach_nhiem1"/>
      <sheetName val="Don_gia_CPM1"/>
      <sheetName val="Tong_Thieu_HD_cac_CT-20011"/>
      <sheetName val="VL_thieu_HD_-_20011"/>
      <sheetName val="Tong_thieu_HD_cac_CT_-_20021"/>
      <sheetName val="Lan_trai1"/>
      <sheetName val="Van_chuyen1"/>
      <sheetName val="HDong_VC1"/>
      <sheetName val="ThieuHD_nam_20011"/>
      <sheetName val="Bang_TH1"/>
      <sheetName val="Tong_Chinh1"/>
      <sheetName val="So_sanh1"/>
      <sheetName val="HHVt_1"/>
      <sheetName val="TH_du_toan_1"/>
      <sheetName val="Du_toan_1"/>
      <sheetName val="C_Tinh1"/>
      <sheetName val="Xaylap_1"/>
      <sheetName val="Nhan_cong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DOANH_SO1"/>
      <sheetName val="BD-SINH_VIEN1"/>
      <sheetName val="ql_(2)1"/>
      <sheetName val="_KQTH_quy_hoach_1351"/>
      <sheetName val="Bao_cao_KQTH_quy_hoach_1351"/>
      <sheetName val="Nhap_lieu1"/>
      <sheetName val="Tien_dien1"/>
      <sheetName val="Thue_GTGT1"/>
      <sheetName val="GIA_NUOC1"/>
      <sheetName val="GIA_DIEN_THOAI1"/>
      <sheetName val="GIA_DIEN1"/>
      <sheetName val="chiet_tinh_XD1"/>
      <sheetName val="Triet_T1"/>
      <sheetName val="Phan_tich_gia1"/>
      <sheetName val="pHAN_CONG1"/>
      <sheetName val="GIA_XD1"/>
      <sheetName val="Co~g_hop_1,5x1,51"/>
      <sheetName val="CT_031"/>
      <sheetName val="TH_031"/>
      <sheetName val="tô_rôiDY1"/>
      <sheetName val="T_K_H_T_T51"/>
      <sheetName val="T_K_T71"/>
      <sheetName val="TK_T61"/>
      <sheetName val="T_K_T51"/>
      <sheetName val="Bang_thong_ke_hang_ton1"/>
      <sheetName val="thong_ke_1"/>
      <sheetName val="T_KT041"/>
      <sheetName val="[IBASE2_XLSѝTNHNoi1"/>
      <sheetName val="BC_TH_CK_(2)1"/>
      <sheetName val="BC_TH_CK1"/>
      <sheetName val="BC6tT19_food1"/>
      <sheetName val="BC6tT18_-_Food1"/>
      <sheetName val="BCCK_41"/>
      <sheetName val="BCFood-_T161"/>
      <sheetName val="BCFood-_T151"/>
      <sheetName val="BCFood-_T141"/>
      <sheetName val="BCFood-_T131"/>
      <sheetName val="TH_CK21"/>
      <sheetName val="BC6tT52_(3)1"/>
      <sheetName val="BC6tT52_(2)1"/>
      <sheetName val="TCK_121"/>
      <sheetName val="Tong_CK1"/>
      <sheetName val="CV_di_trong__dong1"/>
      <sheetName val="bcth_05-041"/>
      <sheetName val="baocao_05-041"/>
      <sheetName val="Ca.Ð"/>
      <sheetName val="_x0000_"/>
      <sheetName val="Bia_x0000_"/>
      <sheetName val="Soqu_x0005_"/>
      <sheetName val="thong ke"/>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lapdat_TB_"/>
      <sheetName val="TNghiªm_TB_"/>
      <sheetName val="VËt_liÖu"/>
      <sheetName val="Lap_®at_®iÖn"/>
      <sheetName val="TNghiÖm_VL"/>
      <sheetName val="th_"/>
      <sheetName val="tien_luong"/>
      <sheetName val="KHVt_"/>
      <sheetName val="KHVt_XL"/>
      <sheetName val="KHVt_XLT4"/>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142201-T1_"/>
      <sheetName val="142201-T2-th_"/>
      <sheetName val="142201-T3-th_"/>
      <sheetName val="142201-T4-th__"/>
      <sheetName val="Thep_be"/>
      <sheetName val="Thep_than"/>
      <sheetName val="Thep_xa_mu"/>
      <sheetName val="thkl_(2)"/>
      <sheetName val="long_tec"/>
      <sheetName val="Song_trai"/>
      <sheetName val="Dinh+ha_nha"/>
      <sheetName val="NG_k"/>
      <sheetName val="_t5"/>
      <sheetName val="t_4"/>
      <sheetName val="_t3_"/>
      <sheetName val="_TH331"/>
      <sheetName val="_Minh_ha"/>
      <sheetName val="_Ha_Tay"/>
      <sheetName val="_Vinhphuc"/>
      <sheetName val="_Nbinh"/>
      <sheetName val="_QVinh"/>
      <sheetName val="_TW1"/>
      <sheetName val="T_so_thay_doi"/>
      <sheetName val="b_THchitietDZCT"/>
      <sheetName val="b_THchitietTBA"/>
      <sheetName val="Khao_sat"/>
      <sheetName val="TT_khao_sat"/>
      <sheetName val="VtuHaTheSauTBABenThuy1_(2)"/>
      <sheetName val="Tay_ninh"/>
      <sheetName val="A_Duc"/>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CDSL_(2)"/>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F_ThanhTri"/>
      <sheetName val="F_Gialam"/>
      <sheetName val="TH_dam"/>
      <sheetName val="SX_dam"/>
      <sheetName val="LD_dam"/>
      <sheetName val="Bang_gia_VL"/>
      <sheetName val="Gia_NC"/>
      <sheetName val="Gia_may"/>
      <sheetName val="Dancau-Q_Ninh"/>
      <sheetName val="BaTrieu-L_son"/>
      <sheetName val="KQKD02-2_(2)"/>
      <sheetName val="KQKD-2_(2)"/>
      <sheetName val="KQKD_thu2004"/>
      <sheetName val="giai_thich"/>
      <sheetName val="DT_-_Ro"/>
      <sheetName val="TH_-_Ro_"/>
      <sheetName val="GDT_-_Ro"/>
      <sheetName val="DT_-_TB"/>
      <sheetName val="TH_-_TB"/>
      <sheetName val="GDT_-_TB"/>
      <sheetName val="DT_-_NT"/>
      <sheetName val="TH_-_NT"/>
      <sheetName val="GDT_-_NT"/>
      <sheetName val="T03_-_03"/>
      <sheetName val="THL_T03"/>
      <sheetName val="TTBC_T03"/>
      <sheetName val="Luong_noi_Bo_-_T3"/>
      <sheetName val="Tong_hop_-_T3"/>
      <sheetName val="Thuong_Quy_3"/>
      <sheetName val="Phu_cap_trach_nhiem"/>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So_sanh"/>
      <sheetName val="HHVt_"/>
      <sheetName val="TH_du_toan_"/>
      <sheetName val="Du_toan_"/>
      <sheetName val="C_Tinh"/>
      <sheetName val="Xaylap_"/>
      <sheetName val="Nhan_cong"/>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DOANH_SO"/>
      <sheetName val="BD-SINH_VIEN"/>
      <sheetName val="ql_(2)"/>
      <sheetName val="_KQTH_quy_hoach_135"/>
      <sheetName val="Bao_cao_KQTH_quy_hoach_135"/>
      <sheetName val="Tien_dien"/>
      <sheetName val="Thue_GTGT"/>
      <sheetName val="GIA_NUOC"/>
      <sheetName val="GIA_DIEN_THOAI"/>
      <sheetName val="GIA_DIEN"/>
      <sheetName val="chiet_tinh_XD"/>
      <sheetName val="Triet_T"/>
      <sheetName val="Phan_tich_gia"/>
      <sheetName val="pHAN_CONG"/>
      <sheetName val="GIA_XD"/>
      <sheetName val="Co~g_hop_1,5x1,5"/>
      <sheetName val="CT_03"/>
      <sheetName val="TH_03"/>
      <sheetName val="tô_rôiDY"/>
      <sheetName val="T_K_H_T_T5"/>
      <sheetName val="T_K_T7"/>
      <sheetName val="TK_T6"/>
      <sheetName val="T_K_T5"/>
      <sheetName val="Bang_thong_ke_hang_ton"/>
      <sheetName val="thong_ke_"/>
      <sheetName val="T_KT04"/>
      <sheetName val="[IBASE2_XLSѝTNHNoi"/>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CV_di_trong__dong"/>
      <sheetName val="bcth_05-04"/>
      <sheetName val="baocao_05-04"/>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THT_nam_04"/>
      <sheetName val="_tuanM"/>
      <sheetName val="VtuHaTheSauTBABenThuy1_Ш2)"/>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17.199996948242188</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refreshError="1"/>
      <sheetData sheetId="803"/>
      <sheetData sheetId="804"/>
      <sheetData sheetId="805"/>
      <sheetData sheetId="806" refreshError="1"/>
      <sheetData sheetId="807"/>
      <sheetData sheetId="808" refreshError="1"/>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refreshError="1"/>
      <sheetData sheetId="828" refreshError="1"/>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sheetData sheetId="920"/>
      <sheetData sheetId="921"/>
      <sheetData sheetId="922"/>
      <sheetData sheetId="923"/>
      <sheetData sheetId="924"/>
      <sheetData sheetId="925" refreshError="1"/>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sheetData sheetId="962"/>
      <sheetData sheetId="963"/>
      <sheetData sheetId="964"/>
      <sheetData sheetId="965"/>
      <sheetData sheetId="966" refreshError="1"/>
      <sheetData sheetId="967"/>
      <sheetData sheetId="968"/>
      <sheetData sheetId="969"/>
      <sheetData sheetId="970"/>
      <sheetData sheetId="971"/>
      <sheetData sheetId="972"/>
      <sheetData sheetId="973" refreshError="1"/>
      <sheetData sheetId="974" refreshError="1"/>
      <sheetData sheetId="975"/>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sheetData sheetId="1015"/>
      <sheetData sheetId="1016"/>
      <sheetData sheetId="1017" refreshError="1"/>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refreshError="1"/>
      <sheetData sheetId="1046"/>
      <sheetData sheetId="1047"/>
      <sheetData sheetId="1048"/>
      <sheetData sheetId="1049"/>
      <sheetData sheetId="1050"/>
      <sheetData sheetId="1051"/>
      <sheetData sheetId="1052"/>
      <sheetData sheetId="1053"/>
      <sheetData sheetId="1054"/>
      <sheetData sheetId="1055"/>
      <sheetData sheetId="1056"/>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sheetData sheetId="1172"/>
      <sheetData sheetId="1173" refreshError="1"/>
      <sheetData sheetId="1174" refreshError="1"/>
      <sheetData sheetId="1175" refreshError="1"/>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sheetData sheetId="1210"/>
      <sheetData sheetId="1211"/>
      <sheetData sheetId="1212"/>
      <sheetData sheetId="1213" refreshError="1"/>
      <sheetData sheetId="1214"/>
      <sheetData sheetId="1215" refreshError="1"/>
      <sheetData sheetId="1216"/>
      <sheetData sheetId="1217" refreshError="1"/>
      <sheetData sheetId="1218"/>
      <sheetData sheetId="1219" refreshError="1"/>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refreshError="1"/>
      <sheetData sheetId="1523"/>
      <sheetData sheetId="1524" refreshError="1"/>
      <sheetData sheetId="1525" refreshError="1"/>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 val="TKª ThÐp"/>
      <sheetName val="Abutment"/>
      <sheetName val="Chenh lech vat t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Input"/>
      <sheetName val="ptdg "/>
      <sheetName val="ptke"/>
      <sheetName val="ctdg"/>
      <sheetName val="ptdg"/>
      <sheetName val="IBASE"/>
      <sheetName val="(24)-Truc 9"/>
      <sheetName val="clecÿÿt"/>
      <sheetName val="ÿÿngia"/>
      <sheetName val="DCV"/>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CHITIET VL-NC-TT1p"/>
      <sheetName val="TONGKE3p"/>
      <sheetName val="DATA"/>
      <sheetName val="DON GIA"/>
      <sheetName val="ptv_x0000_"/>
      <sheetName val="QTCNVHH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CHITIET VL-NC"/>
      <sheetName val="ptdg_"/>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24)-Truc_9"/>
      <sheetName val="CHITIET_VL-NC-TT1p"/>
      <sheetName val="khung_ten_TD"/>
      <sheetName val="ptv?"/>
      <sheetName val="CHITIET VL-NCHT1 (2)"/>
      <sheetName val="khluong"/>
      <sheetName val="gvl"/>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 XE 43K"/>
      <sheetName val="NEW-PANEL"/>
      <sheetName val="Du_lieu"/>
      <sheetName val="Tke"/>
      <sheetName val="CT-35"/>
      <sheetName val="CT-0.4KV"/>
      <sheetName val="DON_GIA"/>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ptdgD"/>
      <sheetName val="ptdgC"/>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PTDG ks"/>
      <sheetName val="Tổng kê"/>
      <sheetName val="bt lt 32-79"/>
      <sheetName val="TONG HOP VL-NC TT"/>
      <sheetName val="CHITIET VL-NC-TT -1p"/>
      <sheetName val="TDTKP1"/>
      <sheetName val="KPVC-BD "/>
      <sheetName val="PL1"/>
      <sheetName val="PL2"/>
      <sheetName val="PL3"/>
      <sheetName val="PL4"/>
      <sheetName val="TNHCHINH"/>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chitiet"/>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PT ranh"/>
      <sheetName val="ptv_x005f_x0000_"/>
      <sheetName val="BT-DSPK"/>
      <sheetName val="Parem"/>
      <sheetName val="ptv"/>
      <sheetName val="Price"/>
      <sheetName val="Tong du toan"/>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refreshError="1"/>
      <sheetData sheetId="55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s>
    <sheetDataSet>
      <sheetData sheetId="0"/>
      <sheetData sheetId="1"/>
      <sheetData sheetId="2"/>
      <sheetData sheetId="3"/>
      <sheetData sheetId="4"/>
      <sheetData sheetId="5"/>
      <sheetData sheetId="6"/>
      <sheetData sheetId="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sheetData sheetId="2"/>
      <sheetData sheetId="3"/>
      <sheetData sheetId="4" refreshError="1"/>
      <sheetData sheetId="5"/>
      <sheetData sheetId="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gvl"/>
      <sheetName val="[Duong272-287.xls恴¼iagoc"/>
      <sheetName val="Tra_bang"/>
      <sheetName val="TinhToan"/>
      <sheetName val="ptdg"/>
      <sheetName val="ESTI."/>
      <sheetName val="DI-ESTI"/>
      <sheetName val="[Duong272-287.xls?¼iagoc"/>
      <sheetName val="S(eet1"/>
      <sheetName val="DT-Dcv"/>
      <sheetName val="Bu_vat_lieu"/>
      <sheetName val="_Duong272-287.xls恴¼iagoc"/>
      <sheetName val="Thuc thanh"/>
      <sheetName val="_Duong272-287.xls_¼iagoc"/>
      <sheetName val="BANGTRA"/>
      <sheetName val="ma-pt"/>
      <sheetName val="_Duong272-287.xls?¼iagoc"/>
      <sheetName val="sat"/>
      <sheetName val="ptvt"/>
      <sheetName val="NKCHUNG"/>
      <sheetName val="DS-Thuong 6T dau"/>
      <sheetName val="ptdg_"/>
      <sheetName val="Tro giup"/>
      <sheetName val="TT"/>
      <sheetName val="Sheet3"/>
      <sheetName val="HH THANG 07-2007"/>
      <sheetName val="LUONG"/>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p0000000"/>
      <sheetName val="o0000000"/>
      <sheetName val="q0000000"/>
      <sheetName val="r0000000"/>
      <sheetName val="s0000000"/>
      <sheetName val="t0000000"/>
      <sheetName val="u0000000"/>
      <sheetName val="v0000000"/>
      <sheetName val="000000000000"/>
      <sheetName val="100000000000"/>
      <sheetName val="w0000000"/>
      <sheetName val="Sheet2"/>
      <sheetName val="NK94"/>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C116">
            <v>0</v>
          </cell>
          <cell r="D116">
            <v>0</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OFFGRID"/>
      <sheetName val="Don gia"/>
      <sheetName val="DATA"/>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䁔HEP HINH"/>
      <sheetName val="CHITIET VL-NC-TT1p"/>
      <sheetName val="TONGKE3p"/>
      <sheetName val="Sbq18"/>
      <sheetName val="Tra_bang"/>
      <sheetName val="_x0000__x0000__x0000__x0000__x0000__x0000__x0000__x0000_"/>
      <sheetName val="giathanh1"/>
      <sheetName val="DGchitiet "/>
      <sheetName val="khung ten TD"/>
      <sheetName val="De Bai"/>
      <sheetName val="ma-pt"/>
      <sheetName val="CHITIET VL-NC"/>
      <sheetName val="Chi tiet"/>
      <sheetName val="KL thanh toan-Xuan Dao"/>
      <sheetName val="Q4"/>
      <sheetName val="KKKKKKKK"/>
      <sheetName val="Pretensioned"/>
      <sheetName val="ctdz35"/>
      <sheetName val="MTL$-INTER"/>
      <sheetName val="5.2 So luong tin hieu"/>
      <sheetName val="6.2. KSCN"/>
      <sheetName val="6.3. PTCN"/>
      <sheetName val="6.7. TKHAM"/>
      <sheetName val="6.8. LTHAM"/>
      <sheetName val="Chiet tinh DG PM"/>
      <sheetName val="Sheet2"/>
      <sheetName val="Thuc_thanh"/>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Giai_trinh"/>
      <sheetName val="LAM_NHA"/>
      <sheetName val="DG_"/>
      <sheetName val="Bang_chiet_tinh_TBA"/>
      <sheetName val="Don_gia"/>
      <sheetName val="Tien_Luong"/>
      <sheetName val="䁔HEP_HINH"/>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Giai_trinh1"/>
      <sheetName val="LAM_NHA1"/>
      <sheetName val="DG_1"/>
      <sheetName val="Bang_chiet_tinh_TBA1"/>
      <sheetName val="Don_gia1"/>
      <sheetName val="Tien_Luong1"/>
      <sheetName val="䁔HEP_HINH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Giai_trinh2"/>
      <sheetName val="LAM_NHA2"/>
      <sheetName val="DG_2"/>
      <sheetName val="Bang_chiet_tinh_TBA2"/>
      <sheetName val="Don_gia2"/>
      <sheetName val="Tien_Luong2"/>
      <sheetName val="䁔HEP_HINH2"/>
      <sheetName val="TinhToan"/>
      <sheetName val="Gia vat tu"/>
      <sheetName val="MTO_REV_2(ARMOR)"/>
      <sheetName val="ESTI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Vchuyen"/>
      <sheetName val="THQT"/>
      <sheetName val="THQTDz0,4"/>
      <sheetName val="THDz0,,4"/>
      <sheetName val="Ctinh Dz0,4"/>
      <sheetName val="TNDz0,4"/>
      <sheetName val="THCTo"/>
      <sheetName val="Ct Cto"/>
      <sheetName val="TN Cto"/>
      <sheetName val="THQT Cto"/>
      <sheetName val="Ctinh 10kV"/>
      <sheetName val="THQTDZ10(GD)"/>
      <sheetName val="TNDz10"/>
      <sheetName val="THDz10(GD)"/>
      <sheetName val="THDz 10(22)kV"/>
      <sheetName val="THQTDz10kV"/>
      <sheetName val="CT TBA"/>
      <sheetName val="TH TBA"/>
      <sheetName val="THQT TBA"/>
      <sheetName val="TN TBA"/>
      <sheetName val="CPhi TBi"/>
      <sheetName val="XL4Poppy"/>
      <sheetName val="THDz0,,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dtct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TCT"/>
      <sheetName val="MTL$-INTER"/>
      <sheetName val="SG"/>
      <sheetName val="dtct cong"/>
      <sheetName val="ctTBA"/>
      <sheetName val="Bang don gia ks-c3_x0000__x0000__x0000__x0000__x0000__x0000__x0000__x0000__x0000__x0000__x0000__x0000__x0000_"/>
      <sheetName val="MONTHLY MA (VND)"/>
      <sheetName val="DOAM0654CAS"/>
      <sheetName val="hold5"/>
      <sheetName val="hold6"/>
      <sheetName val="Tra_bang"/>
      <sheetName val="SPS"/>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XL4Popr{"/>
      <sheetName val="KSTK-BVTC (2_x0009_"/>
      <sheetName val="TSO_CHUNG"/>
      <sheetName val="daq"/>
      <sheetName val="dt-thop-k86-Rn=21m"/>
      <sheetName val="Ctinh 10kV"/>
      <sheetName val="deÿÿu"/>
      <sheetName val="KSTK-BVTC (2 "/>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
      <sheetName val="ESTI."/>
      <sheetName val="DI-ESTI"/>
      <sheetName val="IBASE"/>
      <sheetName val="tra_vat_lieu"/>
      <sheetName val="Bang don gia ks-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refreshError="1"/>
      <sheetData sheetId="92"/>
      <sheetData sheetId="93"/>
      <sheetData sheetId="94" refreshError="1"/>
      <sheetData sheetId="95"/>
      <sheetData sheetId="96" refreshError="1"/>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Gia VL"/>
      <sheetName val="Bang gia ca may"/>
      <sheetName val="Bang luong CB"/>
      <sheetName val="Bang P.tich CT"/>
      <sheetName val="D.toan chi tiet"/>
      <sheetName val="Bang TH Dtoan"/>
      <sheetName val="VL"/>
      <sheetName val="NHAN CONG"/>
      <sheetName val="MAY"/>
      <sheetName val="VUA"/>
      <sheetName val="DG CAU"/>
      <sheetName val="THOP CAU"/>
      <sheetName val="TLP CAU"/>
      <sheetName val="DAKT1"/>
      <sheetName val="Sheet3"/>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Chart1"/>
      <sheetName val="Du an nut So"/>
      <sheetName val="Du an nut vong"/>
      <sheetName val="Du an nut Nam cau Tlong"/>
      <sheetName val="Duong kim lien 0 cho dua"/>
      <sheetName val="Du an KTDC Nam trung yen"/>
      <sheetName val="THANG 09"/>
      <sheetName val="THANG 10"/>
      <sheetName val="TK331A"/>
      <sheetName val="TK131B"/>
      <sheetName val="TK131A"/>
      <sheetName val="TK 331c1"/>
      <sheetName val="TK331C"/>
      <sheetName val="CT331-2003"/>
      <sheetName val="CT 331"/>
      <sheetName val="CT131-2003"/>
      <sheetName val="CT 131"/>
      <sheetName val="TK331B"/>
      <sheetName val="Nhap"/>
      <sheetName val="Thang 8"/>
      <sheetName val="DI_ESTI"/>
      <sheetName val="caodothietke"/>
      <sheetName val="DTCT"/>
      <sheetName val="PTVT"/>
      <sheetName val="THDT"/>
      <sheetName val="THVT"/>
      <sheetName val="THGT"/>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C47-456"/>
      <sheetName val="C46"/>
      <sheetName val="C47-PII"/>
      <sheetName val="TRUC TIEP"/>
      <sheetName val="GIAN TIEP"/>
      <sheetName val="HOP DONG"/>
      <sheetName val="CON LINH"/>
      <sheetName val="ESTI_"/>
      <sheetName val="N_x0008_AN CONG"/>
      <sheetName val="K251 _x0001_C"/>
      <sheetName val="Bang 聧ia ca may"/>
      <sheetName val="gVL"/>
      <sheetName val=""/>
      <sheetName val="[RPT.x"/>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 quy I-2005"/>
      <sheetName val="Quy 2- 2005 "/>
      <sheetName val="Quy III- 2005 "/>
      <sheetName val="Quy 4- 2005"/>
      <sheetName val="km346+00-km346_x000b_240 (2)"/>
      <sheetName val="km342+297._x0015_8-km342+376.41"/>
      <sheetName val="km341+1077 -km34_x0011_+1177.61"/>
      <sheetName val="pt0-1"/>
      <sheetName val="kp0-1"/>
      <sheetName val="0-1"/>
      <sheetName val="pt2-3"/>
      <sheetName val="thkp2-3"/>
      <sheetName val="clvl"/>
      <sheetName val="2-3"/>
      <sheetName val="cl1-2"/>
      <sheetName val="thkp1-2"/>
      <sheetName val="clvl1-2"/>
      <sheetName val="1-2"/>
      <sheetName val="Duong cong vu hcm (8;) (:)"/>
      <sheetName val="Duofg cong vu hcm (7;) (2)"/>
      <sheetName val="?? MTL"/>
      <sheetName val="?? DI"/>
      <sheetName val="Duïng cong vu hcm (13;) (2)"/>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
      <sheetName val="tienluong"/>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km345+400-km345ÿÿ00 (6)"/>
      <sheetName val="km337+533î60-km3ó4 (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ia ca may"/>
      <sheetName val="[RPT.xls?Cmay"/>
      <sheetName val="km338+00-km33Oé100(2)"/>
      <sheetName val="DG1kSAT"/>
      <sheetName val="km342+520-km342+690 (2_x0009_"/>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giamay"/>
      <sheetName val="Km346+60_x0010_-km346+820 (2)"/>
      <sheetName val="km346+00-km3_x0014_6+240 (_x0012_)"/>
      <sheetName val="km345+6_x0016_1-km345+000"/>
      <sheetName val="km342+_x0013_76.41- km342+520.29"/>
      <sheetName val="km342+29_x0017_.58-km3_x0014_2+376.41"/>
      <sheetName val="Ë261"/>
      <sheetName val="K261_x0000_Base"/>
      <sheetName val="K2_x0016_1 AC"/>
      <sheetName val="K_x0000_5_x0001_ @9_x0008_"/>
      <sheetName val="Duong cong vu hcm (¶)"/>
      <sheetName val="MTL$-INTER"/>
      <sheetName val="刃割 MTL"/>
      <sheetName val="CON(LINH"/>
      <sheetName val="Mau so 04 TFDN"/>
      <sheetName val="CHEKe VLCHINH"/>
      <sheetName val="切割 II"/>
      <sheetName val="XL²_x0000__x0000_t5"/>
      <sheetName val="GTXLC@INH"/>
      <sheetName val="Con'ty"/>
      <sheetName val="K251 K)8"/>
      <sheetName val="K2_x0015_1 AC"/>
      <sheetName val="soktmay"/>
      <sheetName val="C²_x0000__x0000_iet TK131"/>
      <sheetName val="m361 Base"/>
      <sheetName val="K219 Subbase"/>
      <sheetName val="Duong cojg vu hcm (13;) (2)"/>
      <sheetName val="Duong co_x0000_g vu hcm (4)"/>
      <sheetName val="k-337+533.60-km338 (2)"/>
      <sheetName val="km341+275-km341)350"/>
      <sheetName val="?"/>
      <sheetName val="959 K98"/>
      <sheetName val="切割 MၔL"/>
      <sheetName val="thang6"/>
      <sheetName val="Sheet4"/>
      <sheetName val="Sheet5"/>
      <sheetName val="Sheet6"/>
      <sheetName val="Thuc thanh"/>
      <sheetName val="Ho=Ðdong giao khoan"/>
      <sheetName val="cot_xa"/>
      <sheetName val="Quet rac"/>
      <sheetName val="_x0010_p_x0000_Ё"/>
      <sheetName val="K259†Base "/>
      <sheetName val="_x0010_p?Ё"/>
      <sheetName val="km337+136-km337ý350"/>
      <sheetName val="May no"/>
      <sheetName val="Sua chua "/>
      <sheetName val="BC luan chuyen"/>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Thang_x0000__x0000_"/>
      <sheetName val="T1"/>
      <sheetName val="T2"/>
      <sheetName val="T3"/>
      <sheetName val="T4"/>
      <sheetName val="IBASE"/>
      <sheetName val="Giao"/>
      <sheetName val="CHIET TINH"/>
      <sheetName val="Bang Gia VL"/>
      <sheetName val="Tong Hop KP"/>
      <sheetName val=" DON GIA"/>
      <sheetName val="CHIET TINH THEO KH.SAT"/>
      <sheetName val="Sheet04"/>
      <sheetName val="D"/>
      <sheetName val="WUA"/>
      <sheetName val="km″42+297.58-km342+376.41"/>
      <sheetName val="000000000000"/>
      <sheetName val="100000000000"/>
      <sheetName val="200000000000"/>
      <sheetName val="300000000000"/>
      <sheetName val="400000000000"/>
      <sheetName val="km337+136-km33×¶350"/>
      <sheetName val="K261?Base"/>
      <sheetName val="K?5_x0001_ @9_x0008_"/>
      <sheetName val="chi tiet z"/>
      <sheetName val="Don gia"/>
      <sheetName val="Bang ke T.toan`"/>
      <sheetName val="XL²??t5"/>
      <sheetName val="km342+520-km342+690 (2 "/>
      <sheetName val="chitiet"/>
      <sheetName val="?? M?L"/>
      <sheetName val="?? II"/>
      <sheetName val="_x0010_p_x0000_?"/>
      <sheetName val="K259Base "/>
      <sheetName val="_x0010_p??"/>
      <sheetName val="TRUC TI"/>
      <sheetName val="Ў`"/>
      <sheetName val="TH9"/>
      <sheetName val="TH12"/>
      <sheetName val="Macro2_x0000__x0000__x0000__x0000__x0000__x0000__x0000__x0000__x0000__x0000__x0000__x0000_뻰Ŏ_x0000__x0004__x0000__x0000__x0000__x0000__x0000__x0000_뱤ŏ_x0000_"/>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MCY"/>
      <sheetName val="Du a. nut Nam cau Tlong"/>
      <sheetName val="Thang??"/>
      <sheetName val="Duong co?g vu hcm (4)"/>
      <sheetName val="C²??iet TK131"/>
      <sheetName val="Duong co~g vu hcm (5)"/>
      <sheetName val="LME"/>
      <sheetName val="GDXLCHINH"/>
      <sheetName val="CT 13!"/>
      <sheetName val="20%"/>
      <sheetName val="Noi"/>
      <sheetName val="nhi"/>
      <sheetName val="Lay"/>
      <sheetName val="c cuu"/>
      <sheetName val="ngoai"/>
      <sheetName val="san"/>
      <sheetName val="C, khoa"/>
      <sheetName val="Y hoc"/>
      <sheetName val="QUAN CHóE"/>
      <sheetName val="TIEP LAI CHAU"/>
      <sheetName val="AANH NGAN"/>
      <sheetName val="LIEN DA"/>
      <sheetName val="HAO DIUEN CHAU"/>
      <sheetName val="n"/>
      <sheetName val="Du an n5t Nam cau Tlong"/>
      <sheetName val="Dq/ng kim lien 0 cho dua"/>
      <sheetName val="Du an KDDC Nam trung yen"/>
      <sheetName val="TK 342 ( thue T.C !"/>
      <sheetName val="T_x000b_153"/>
      <sheetName val="CTduo~g"/>
      <sheetName val="km345+661-km345;000"/>
      <sheetName val="nkc"/>
      <sheetName val="MUA"/>
      <sheetName val="km338+00-km338+100,2)"/>
      <sheetName val="_x0000_"/>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1</v>
          </cell>
          <cell r="G73">
            <v>1</v>
          </cell>
          <cell r="H73">
            <v>1</v>
          </cell>
          <cell r="I73">
            <v>0.15</v>
          </cell>
          <cell r="J73">
            <v>0.14999997615814209</v>
          </cell>
          <cell r="K73">
            <v>0.15</v>
          </cell>
          <cell r="L73">
            <v>0.14999997615814209</v>
          </cell>
          <cell r="M73">
            <v>0.14999997615814209</v>
          </cell>
          <cell r="N73">
            <v>0.14999997615814209</v>
          </cell>
          <cell r="O73">
            <v>0.14999997615814209</v>
          </cell>
          <cell r="P73">
            <v>2</v>
          </cell>
          <cell r="Q73">
            <v>2</v>
          </cell>
          <cell r="R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1</v>
          </cell>
          <cell r="G90">
            <v>1</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1</v>
          </cell>
          <cell r="G130">
            <v>1</v>
          </cell>
          <cell r="H130">
            <v>1</v>
          </cell>
          <cell r="I130">
            <v>7.0000000000000007E-2</v>
          </cell>
          <cell r="J130">
            <v>6.9999992847442627E-2</v>
          </cell>
          <cell r="K130">
            <v>7.0000000000000007E-2</v>
          </cell>
          <cell r="L130">
            <v>6.9999992847442627E-2</v>
          </cell>
          <cell r="M130">
            <v>6.9999992847442627E-2</v>
          </cell>
          <cell r="N130">
            <v>6.9999992847442627E-2</v>
          </cell>
          <cell r="O130">
            <v>6.9999992847442627E-2</v>
          </cell>
          <cell r="P130">
            <v>2</v>
          </cell>
          <cell r="Q130">
            <v>2</v>
          </cell>
          <cell r="R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0.29999995231628418</v>
          </cell>
          <cell r="M150">
            <v>0.29999995231628418</v>
          </cell>
          <cell r="N150">
            <v>0.29999995231628418</v>
          </cell>
          <cell r="O150">
            <v>0.29999995231628418</v>
          </cell>
          <cell r="P150">
            <v>2</v>
          </cell>
          <cell r="Q150">
            <v>2</v>
          </cell>
          <cell r="R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1</v>
          </cell>
          <cell r="G175">
            <v>1</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1</v>
          </cell>
          <cell r="G223">
            <v>1</v>
          </cell>
          <cell r="H223">
            <v>1</v>
          </cell>
          <cell r="I223">
            <v>7.0000000000000007E-2</v>
          </cell>
          <cell r="J223">
            <v>0</v>
          </cell>
          <cell r="K223">
            <v>7.0000000000000007E-2</v>
          </cell>
          <cell r="L223">
            <v>2.12451171875</v>
          </cell>
          <cell r="M223">
            <v>2.12451171875</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0.29999995231628418</v>
          </cell>
          <cell r="M236">
            <v>0.29999995231628418</v>
          </cell>
          <cell r="N236">
            <v>0.29999995231628418</v>
          </cell>
          <cell r="O236">
            <v>0.29999995231628418</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3</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1</v>
          </cell>
          <cell r="G261">
            <v>1</v>
          </cell>
          <cell r="H261">
            <v>1</v>
          </cell>
          <cell r="I261">
            <v>7.0000000000000007E-2</v>
          </cell>
          <cell r="J261">
            <v>6.9999992847442627E-2</v>
          </cell>
          <cell r="K261">
            <v>7.0000000000000007E-2</v>
          </cell>
          <cell r="L261">
            <v>6.9999992847442627E-2</v>
          </cell>
          <cell r="M261">
            <v>4.7320557945261064E-312</v>
          </cell>
          <cell r="N261">
            <v>80</v>
          </cell>
          <cell r="O261">
            <v>2</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1</v>
          </cell>
          <cell r="I269">
            <v>7.0000000000000007E-2</v>
          </cell>
          <cell r="J269">
            <v>0</v>
          </cell>
          <cell r="K269">
            <v>7.0000000000000007E-2</v>
          </cell>
          <cell r="L269">
            <v>0</v>
          </cell>
          <cell r="M269">
            <v>6.9999992847442627E-2</v>
          </cell>
          <cell r="N269">
            <v>0</v>
          </cell>
          <cell r="O269">
            <v>0</v>
          </cell>
          <cell r="P269">
            <v>2</v>
          </cell>
          <cell r="R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100.5</v>
          </cell>
          <cell r="M313">
            <v>100.5</v>
          </cell>
          <cell r="N313">
            <v>100.5</v>
          </cell>
          <cell r="O313">
            <v>100.5</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1.5</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1</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1</v>
          </cell>
          <cell r="G415">
            <v>1</v>
          </cell>
          <cell r="H415">
            <v>1</v>
          </cell>
          <cell r="I415">
            <v>7.0000000000000007E-2</v>
          </cell>
          <cell r="J415">
            <v>0</v>
          </cell>
          <cell r="K415">
            <v>7.0000000000000007E-2</v>
          </cell>
          <cell r="L415">
            <v>2</v>
          </cell>
          <cell r="M415">
            <v>2</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1</v>
          </cell>
          <cell r="G418">
            <v>1</v>
          </cell>
          <cell r="H418">
            <v>1</v>
          </cell>
          <cell r="I418">
            <v>7.0000000000000007E-2</v>
          </cell>
          <cell r="J418">
            <v>0</v>
          </cell>
          <cell r="K418">
            <v>7.0000000000000007E-2</v>
          </cell>
          <cell r="L418">
            <v>2</v>
          </cell>
          <cell r="M418">
            <v>2</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1</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1</v>
          </cell>
          <cell r="G429">
            <v>1</v>
          </cell>
          <cell r="H429">
            <v>1</v>
          </cell>
          <cell r="I429">
            <v>0.13</v>
          </cell>
          <cell r="J429">
            <v>0.17</v>
          </cell>
          <cell r="K429">
            <v>0.30000000000000004</v>
          </cell>
          <cell r="L429">
            <v>2</v>
          </cell>
          <cell r="M429">
            <v>2</v>
          </cell>
          <cell r="N429">
            <v>9.1033671239145674E-312</v>
          </cell>
          <cell r="O429" t="str">
            <v xml:space="preserve">XS </v>
          </cell>
          <cell r="P429">
            <v>2</v>
          </cell>
          <cell r="Q429">
            <v>2</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1</v>
          </cell>
          <cell r="G440">
            <v>1</v>
          </cell>
          <cell r="H440">
            <v>1</v>
          </cell>
          <cell r="I440">
            <v>0.51</v>
          </cell>
          <cell r="J440">
            <v>1.59</v>
          </cell>
          <cell r="K440">
            <v>2.1</v>
          </cell>
          <cell r="L440">
            <v>4</v>
          </cell>
          <cell r="M440">
            <v>4</v>
          </cell>
          <cell r="N440">
            <v>9.3367866609207473E-312</v>
          </cell>
          <cell r="O440" t="str">
            <v xml:space="preserve">XS </v>
          </cell>
          <cell r="P440">
            <v>4</v>
          </cell>
          <cell r="Q440">
            <v>4</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1.25</v>
          </cell>
          <cell r="G451">
            <v>1.25</v>
          </cell>
          <cell r="H451">
            <v>1.25</v>
          </cell>
          <cell r="I451">
            <v>2.64</v>
          </cell>
          <cell r="J451">
            <v>13.86</v>
          </cell>
          <cell r="K451">
            <v>16.5</v>
          </cell>
          <cell r="L451">
            <v>9</v>
          </cell>
          <cell r="M451">
            <v>9</v>
          </cell>
          <cell r="N451">
            <v>9.5702061979269273E-312</v>
          </cell>
          <cell r="O451" t="str">
            <v xml:space="preserve">XS </v>
          </cell>
          <cell r="P451">
            <v>9</v>
          </cell>
          <cell r="Q451">
            <v>9</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1.25</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sheetData sheetId="521"/>
      <sheetData sheetId="522"/>
      <sheetData sheetId="523"/>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refreshError="1"/>
      <sheetData sheetId="536"/>
      <sheetData sheetId="537"/>
      <sheetData sheetId="538"/>
      <sheetData sheetId="539"/>
      <sheetData sheetId="540" refreshError="1"/>
      <sheetData sheetId="54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refreshError="1"/>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refreshError="1"/>
      <sheetData sheetId="583"/>
      <sheetData sheetId="584"/>
      <sheetData sheetId="585" refreshError="1"/>
      <sheetData sheetId="586" refreshError="1"/>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sheetData sheetId="614" refreshError="1"/>
      <sheetData sheetId="615" refreshError="1"/>
      <sheetData sheetId="616" refreshError="1"/>
      <sheetData sheetId="617"/>
      <sheetData sheetId="618" refreshError="1"/>
      <sheetData sheetId="619"/>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sheetData sheetId="642"/>
      <sheetData sheetId="643" refreshError="1"/>
      <sheetData sheetId="644" refreshError="1"/>
      <sheetData sheetId="645"/>
      <sheetData sheetId="64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SOKT-Q3CT.xls}KQHDKD"/>
      <sheetName val="_SOKT-Q3CT.xls}KQHDKD"/>
      <sheetName val="Le2__ Hoa 25(2)"/>
      <sheetName val="Phung_Thi_HIen_18(2 "/>
      <sheetName val="H/ang_Van_Chuong_22(2)1"/>
      <sheetName val="Le_Tat_Ve_M_M_(1ÿÿ1"/>
      <sheetName val="Le_ThÿÿNhan_M_M_(12)1"/>
      <sheetName val="THONG_KE1"/>
      <sheetName val="Le _x0014_hi Nhan M.M (12)"/>
      <sheetName val="TT04"/>
      <sheetName val="Le _x0002__x0002__x0000__x0000_NîZ_x0000_&quot;_x0000__x0002__x0000_"/>
      <sheetName val="_x0003__x0000__x0000_138_x0002__x000d_"/>
      <sheetName val="3-_x0019_"/>
      <sheetName val="_x0012_2-8"/>
      <sheetName val="_x0011_4-8"/>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Phung_Thi_HIen_18(2_2"/>
      <sheetName val="Nguyen_Duy_Lien_ႀ￸(2)1"/>
      <sheetName val="Nguyen_Duy_Lien_??(2)1"/>
      <sheetName val="DG_chi_tiet1"/>
      <sheetName val="phu"/>
      <sheetName val="Doan Van ?hin 13(1)"/>
      <sheetName val="NR2?565_PQ_DQ"/>
      <sheetName val="Chi_Tiet"/>
      <sheetName val="Tai_khoan2"/>
      <sheetName val="So_KT2"/>
      <sheetName val="tong_hop2"/>
      <sheetName val="phan_tich_DG2"/>
      <sheetName val="gia_vat_lieu2"/>
      <sheetName val="gia_xe_may2"/>
      <sheetName val="gia_nhan_cong2"/>
      <sheetName val="Le Tri An 21(2 "/>
      <sheetName val="_"/>
      <sheetName val="Tai_khoan3"/>
      <sheetName val="So_KT3"/>
      <sheetName val="tong_hop3"/>
      <sheetName val="phan_tich_DG3"/>
      <sheetName val="gia_vat_lieu3"/>
      <sheetName val="gia_xe_may3"/>
      <sheetName val="gia_nhan_cong3"/>
      <sheetName val="Do_Thi_Tho_M_M_(1)3"/>
      <sheetName val="Nguyen_Van_Ly_M_M_(2)3"/>
      <sheetName val="Dinh_Van_Hai_M_M_(3)3"/>
      <sheetName val="Tran_Van_Thai__M_M_(4)_3"/>
      <sheetName val="Tran_Thi_lan__M_M_(5)_3"/>
      <sheetName val="Pham_Thi_Thin__M_M_(6)3"/>
      <sheetName val="Pham_Thi_Thuong__M_M_(7)3"/>
      <sheetName val="le_Thi_Thuc__M_M_(8)3"/>
      <sheetName val="Ngo_Van_Nhan_M_M_(9)3"/>
      <sheetName val="Le_Tat_Ve_M_M_(10)3"/>
      <sheetName val="Le_Tat_Ve_M_M_(11)3"/>
      <sheetName val="Le_Thi_Nhan_M_M_(12)4"/>
      <sheetName val="Le_Thi_Nhan_12(2)3"/>
      <sheetName val="Doan_Van_Chin_13(1)3"/>
      <sheetName val="Doan_Van_Chin_13(2)3"/>
      <sheetName val="Dinh_Van_Ranh_14(1)3"/>
      <sheetName val="Nguyen_Duy_Lien_15(2)3"/>
      <sheetName val="Le_Huu_Hanh_16(1)4"/>
      <sheetName val="Le_Huu_Hanh_16(2)3"/>
      <sheetName val="Le_Tat_Ve_17(2)3"/>
      <sheetName val="Phung_Thi_Hien_18(1)3"/>
      <sheetName val="Phung_Thi_Hien_18(2)3"/>
      <sheetName val="Ngo_Xuan_Dap_19(2)3"/>
      <sheetName val="Le_Huu_Hung_20(2)3"/>
      <sheetName val="Le_Tri_An_21(2)3"/>
      <sheetName val="Hoang_Van_Chuong_22(2)3"/>
      <sheetName val="Le_Thi_Ly_23(2)3"/>
      <sheetName val="Vu_Dinh_Tre_24(2)3"/>
      <sheetName val="Le_Huu_Hoa_25(2)5"/>
      <sheetName val="Le_Tat_Ve_26(2)3"/>
      <sheetName val="Hoang_Thi_Binh_27(2)3"/>
      <sheetName val="Hoang_Thi_Binh_28(2)3"/>
      <sheetName val="Le_Huu_Thuy_29(2)3"/>
      <sheetName val="Mau_moi3"/>
      <sheetName val="PV_THIEU(2)3"/>
      <sheetName val="400-415_373"/>
      <sheetName val="KL_NR23"/>
      <sheetName val="NR2_565_PQ_DQ4"/>
      <sheetName val="565_DD3"/>
      <sheetName val="M2-415_373"/>
      <sheetName val="507_PQ3"/>
      <sheetName val="507_DD3"/>
      <sheetName val="_Subbase3"/>
      <sheetName val="cd_taikhoan3"/>
      <sheetName val="Phu_cap3"/>
      <sheetName val="phu_cap_nam3"/>
      <sheetName val="Mau_1_PGD3"/>
      <sheetName val="Mau_2PGD3"/>
      <sheetName val="Mau_3_PGD3"/>
      <sheetName val="mau_so_01A3"/>
      <sheetName val="mau_so_23"/>
      <sheetName val="mau_so_33"/>
      <sheetName val="DG_chi_tiet2"/>
      <sheetName val="Phung_Thi_HIen_18(2_5"/>
      <sheetName val="H/ang_Van_Chuong_22(2)2"/>
      <sheetName val="Hoang_Van_Chuong_2"/>
      <sheetName val="H_ang_Van_Chuong_22(2)2"/>
      <sheetName val="Phung_Thi_HIen_18(2_4"/>
      <sheetName val="Nguyen_Duy_Lien_ႀ￸(2)2"/>
      <sheetName val="Nguyen_Duy_Lien_??(2)2"/>
      <sheetName val="Le?Huu_Hoa_25(2)2"/>
      <sheetName val="Hoang_Van_Chuong_?2(2)2"/>
      <sheetName val="Le_Tat_Ve_M_M_(1ÿÿ2"/>
      <sheetName val="Le_ThÿÿNhan_M_M_(12)2"/>
      <sheetName val="BTH_phi2"/>
      <sheetName val="BLT_phi2"/>
      <sheetName val="phi,le_phi2"/>
      <sheetName val="Bien_Lai_TON2"/>
      <sheetName val="BCQT_2"/>
      <sheetName val="Giay_di_duong2"/>
      <sheetName val="BC_QT_cua_tung_ap2"/>
      <sheetName val="GIAO_CHI_TIEU_THU_QUY_072"/>
      <sheetName val="BANG_TONG_HOP_GIAY_NOP_TIEN2"/>
      <sheetName val="Le_Thi_Ly_23(2_5"/>
      <sheetName val="TBA_2502"/>
      <sheetName val="VL_0_4KV2"/>
      <sheetName val="VLCong_to2"/>
      <sheetName val="Le_Heu_Hoa_25(2_4"/>
      <sheetName val="Hoang_Thi_Binh_08(2)2"/>
      <sheetName val="Pham_Thi_Thuong__M_M_(7i2"/>
      <sheetName val="NR2Ƞ565_PQ_DQ2"/>
      <sheetName val="MAU_PX2"/>
      <sheetName val="DD_10KV2"/>
      <sheetName val="Nguyen_Duy_Lien___(2)2"/>
      <sheetName val="Le_Huu_Hoa_25(2)6"/>
      <sheetName val="Hoang_Van_Chuong__2(2)2"/>
      <sheetName val="Le_Thi_Nha2"/>
      <sheetName val="THONG_KE2"/>
      <sheetName val="Pham_ThiðThuong__M_M_(7)1"/>
      <sheetName val="Le_Tat_Ve_M_M_(19)1"/>
      <sheetName val="Chi_Tiet1"/>
      <sheetName val="PR_THIEU(2)2"/>
      <sheetName val="EE_(3)1"/>
      <sheetName val="Le_Thi_Ly_23(2_4"/>
      <sheetName val="KEM_NGHIEN_GIA_CONG2"/>
      <sheetName val="ESTI_1"/>
      <sheetName val="NR2?565_PQ_DQ1"/>
      <sheetName val="Dinh_nghia1"/>
      <sheetName val="LeHuu_Hanh_16(1)"/>
      <sheetName val="Le_ThiNhan_M_M_(12)"/>
      <sheetName val="Book_1_Summary1"/>
      <sheetName val="400-015_371"/>
      <sheetName val="Le2_Hoa_25(2)"/>
      <sheetName val="Le_Heu_Hoa_25(2_3"/>
      <sheetName val="MTO_REV_2(ARMOR)1"/>
      <sheetName val="so_chi_tiet1"/>
      <sheetName val="nhap_theo_ngay_vao1"/>
      <sheetName val="ptdg_1"/>
      <sheetName val="phucap_nam"/>
      <sheetName val="MTO_REV_01"/>
      <sheetName val="Le?Huu_Hanh_16(1)1"/>
      <sheetName val="Le_Thi?Nhan_M_M_(12)1"/>
      <sheetName val="pp3p_1"/>
      <sheetName val="Pham_Thi(Thuong__M_M_(7)1"/>
      <sheetName val="Pham_T(i_Thuong__M_M_(7)1"/>
      <sheetName val="Le_Thi1"/>
      <sheetName val="Le_Thi_Nha__f___"/>
      <sheetName val="NR2_565_PQ_DQ5"/>
      <sheetName val="Le2??_Hoa_25(2)1"/>
      <sheetName val="phu?cap_nam1"/>
      <sheetName val="Le_Thi_Nha?f??"/>
      <sheetName val="Le_Hue_Hanh_16(2)1"/>
      <sheetName val="28-8㢈ȣ䴀ȣ"/>
      <sheetName val="28-8????????????㢈ȣ???????䴀ȣ???"/>
      <sheetName val="Doan_Van_ࡃhin_13(1)1"/>
      <sheetName val="Nhat_ky_-_socai_thang_21"/>
      <sheetName val="nhat_ky_so_cai_thang_11"/>
      <sheetName val="Nhat_ky_so_cai_thang31"/>
      <sheetName val="?6[SOKT-Q3CT_"/>
      <sheetName val="LỚP_74_HKI1"/>
      <sheetName val="LỚP_74_HKII1"/>
      <sheetName val="CẢ_NĂM_74_1"/>
      <sheetName val="LỚP_75_HKI1"/>
      <sheetName val="LỚP_75_HKII1"/>
      <sheetName val="CẢ_NĂM_751"/>
      <sheetName val="Gia_thau_1"/>
      <sheetName val="17-9Ǝ鞜饼Ǝ⳪"/>
      <sheetName val="Le_Thi_Nha_f__"/>
      <sheetName val="Le_Huu_Hanh_16(1)5"/>
      <sheetName val="Le_Thi_Nhan_M_M_(12)5"/>
      <sheetName val="t-h_HA_THE1"/>
      <sheetName val="Mau_mo)1"/>
      <sheetName val="28-8____________㢈ȣ_______䴀ȣ___"/>
      <sheetName val="Do_Thi_Tho_M_M_(1)2"/>
      <sheetName val="Nguyen_Van_Ly_M_M_(2)2"/>
      <sheetName val="Dinh_Van_Hai_M_M_(3)2"/>
      <sheetName val="Tran_Van_Thai__M_M_(4)_2"/>
      <sheetName val="Tran_Thi_lan__M_M_(5)_2"/>
      <sheetName val="Pham_Thi_Thin__M_M_(6)2"/>
      <sheetName val="Pham_Thi_Thuong__M_M_(7)2"/>
      <sheetName val="le_Thi_Thuc__M_M_(8)2"/>
      <sheetName val="Ngo_Van_Nhan_M_M_(9)2"/>
      <sheetName val="Le_Tat_Ve_M_M_(10)2"/>
      <sheetName val="Le_Tat_Ve_M_M_(11)2"/>
      <sheetName val="Le_Thi_Nhan_M_M_(12)2"/>
      <sheetName val="Le_Thi_Nhan_12(2)2"/>
      <sheetName val="Doan_Van_Chin_13(1)2"/>
      <sheetName val="Doan_Van_Chin_13(2)2"/>
      <sheetName val="Dinh_Van_Ranh_14(1)2"/>
      <sheetName val="Nguyen_Duy_Lien_15(2)2"/>
      <sheetName val="Le Tat Ve M.M (1??"/>
      <sheetName val="Le Th??Nhan M.M (12)"/>
      <sheetName val="tuong"/>
      <sheetName val="Le Huu Thuy 2_x005f_x0019_(2)"/>
      <sheetName val="Phung Thi HIen 18(2_x005f_x0009_"/>
      <sheetName val="Le Tri An 2_x005f_x0011_(2)"/>
      <sheetName val="Le Thi Ly 23(2_x005f_x0009_"/>
      <sheetName val="Thuc thanh"/>
      <sheetName val="_x0003__x0000__x0000_138_x0002__x000a_"/>
      <sheetName val="????????"/>
      <sheetName val="NHAAN"/>
      <sheetName val="PNT-QUOT-#3"/>
      <sheetName val="COAT&amp;WRAP-QIOT-#3"/>
      <sheetName val="GFA 1"/>
      <sheetName val="[SOKT-Q3CT.xls][SOKT-Q3CT.xls]C"/>
      <sheetName val="[SOKT-Q3CT.xls][SOKT-Q3CT.xls]H"/>
      <sheetName val="_x005f_x0002_"/>
      <sheetName val="_x005f_x0011_3-8"/>
      <sheetName val="tygia"/>
      <sheetName val="May"/>
      <sheetName val="???6???????????????_x0013_[SOKT-Q3CT."/>
      <sheetName val="Hoang Van Chuong 2(2)"/>
      <sheetName val="_x0002_"/>
      <sheetName val="Le Thi Nha_x0000_f_x0000__x0001__x0000_"/>
      <sheetName val="_x0000__x0000__x0000__x0000__x0000__x0000__x0000__x0000_"/>
      <sheetName val="X4Test5"/>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Le_Thi_Ly_23(2)2"/>
      <sheetName val="Vu_Dinh_Tre_24(2)2"/>
      <sheetName val="Le_Huu_Hoa_25(2)3"/>
      <sheetName val="Le_Tat_Ve_26(2)2"/>
      <sheetName val="Hoang_Thi_Binh_27(2)2"/>
      <sheetName val="Hoang_Thi_Binh_28(2)2"/>
      <sheetName val="Le_Huu_Thuy_29(2)2"/>
      <sheetName val="Mau_moi2"/>
      <sheetName val="PV_THIEU(2)2"/>
      <sheetName val="400-415_372"/>
      <sheetName val="KL_NR22"/>
      <sheetName val="NR2_565_PQ_DQ2"/>
      <sheetName val="565_DD2"/>
      <sheetName val="M2-415_372"/>
      <sheetName val="507_PQ2"/>
      <sheetName val="507_DD2"/>
      <sheetName val="_Subbase2"/>
      <sheetName val="cd_taikhoan2"/>
      <sheetName val="Phu_cap2"/>
      <sheetName val="phu_cap_nam2"/>
      <sheetName val="Mau_1_PGD2"/>
      <sheetName val="Mau_2PGD2"/>
      <sheetName val="Mau_3_PGD2"/>
      <sheetName val="mau_so_01A2"/>
      <sheetName val="mau_so_22"/>
      <sheetName val="mau_so_32"/>
      <sheetName val="Hoang_Van_Chuong_1"/>
      <sheetName val="H_ang_Van_Chuong_22(2)1"/>
      <sheetName val="Le?Huu_Hoa_25(2)1"/>
      <sheetName val="Hoang_Van_Chuong_?2(2)1"/>
      <sheetName val="BTH_phi1"/>
      <sheetName val="BLT_phi1"/>
      <sheetName val="phi,le_phi1"/>
      <sheetName val="Bien_Lai_TON1"/>
      <sheetName val="BCQT_1"/>
      <sheetName val="Giay_di_duong1"/>
      <sheetName val="BC_QT_cua_tung_ap1"/>
      <sheetName val="GIAO_CHI_TIEU_THU_QUY_071"/>
      <sheetName val="BANG_TONG_HOP_GIAY_NOP_TIEN1"/>
      <sheetName val="Le_Thi_Ly_23(2 "/>
      <sheetName val="TBA_2501"/>
      <sheetName val="VL_0_4KV1"/>
      <sheetName val="VLCong_to1"/>
      <sheetName val="Le_Heu_Hoa_25(2 "/>
      <sheetName val="Hoang_Thi_Binh_08(2)1"/>
      <sheetName val="Pham_Thi_Thuong__M_M_(7i1"/>
      <sheetName val="NR2Ƞ565_PQ_DQ1"/>
      <sheetName val="MAU_PX1"/>
      <sheetName val="DD_10KV1"/>
      <sheetName val="Nguyen_Duy_Lien___(2)1"/>
      <sheetName val="Le_Huu_Hoa_25(2)4"/>
      <sheetName val="Hoang_Van_Chuong__2(2)1"/>
      <sheetName val="Le_Thi_Nha1"/>
      <sheetName val="Pham_ThiðThuong__M_M_(7)"/>
      <sheetName val="Le_Tat_Ve_M_M_(19)"/>
      <sheetName val="PR_THIEU(2)1"/>
      <sheetName val="EE_(3)"/>
      <sheetName val="Le_Thi_Ly_23(2_2"/>
      <sheetName val="KEM_NGHIEN_GIA_CONG1"/>
      <sheetName val="ESTI_"/>
      <sheetName val="Dinh_nghia"/>
      <sheetName val="Book_1_Summary"/>
      <sheetName val="400-015_37"/>
      <sheetName val="Le_Heu_Hoa_25(2_1"/>
      <sheetName val="MTO_REV_2(ARMOR)"/>
      <sheetName val="so_chi_tiet"/>
      <sheetName val="nhap_theo_ngay_vao"/>
      <sheetName val="ptdg_"/>
      <sheetName val="MTO_REV_0"/>
      <sheetName val="Le?Huu_Hanh_16(1)"/>
      <sheetName val="Le_Thi?Nhan_M_M_(12)"/>
      <sheetName val="pp3p_"/>
      <sheetName val="Pham_Thi(Thuong__M_M_(7)"/>
      <sheetName val="Pham_T(i_Thuong__M_M_(7)"/>
      <sheetName val="Le_Thi"/>
      <sheetName val="NR2_565_PQ_DQ3"/>
      <sheetName val="Le2??_Hoa_25(2)"/>
      <sheetName val="phu?cap_nam"/>
      <sheetName val="Le_Hue_Hanh_16(2)"/>
      <sheetName val="Doan_Van_ࡃhin_13(1)"/>
      <sheetName val="Nhat_ky_-_socai_thang_2"/>
      <sheetName val="nhat_ky_so_cai_thang_1"/>
      <sheetName val="Nhat_ky_so_cai_thang3"/>
      <sheetName val="LỚP_74_HKI"/>
      <sheetName val="LỚP_74_HKII"/>
      <sheetName val="CẢ_NĂM_74_"/>
      <sheetName val="LỚP_75_HKI"/>
      <sheetName val="LỚP_75_HKII"/>
      <sheetName val="CẢ_NĂM_75"/>
      <sheetName val="Gia_thau_"/>
      <sheetName val="Le_Huu_Hanh_16(1)3"/>
      <sheetName val="Le_Thi_Nhan_M_M_(12)3"/>
      <sheetName val="t-h_HA_THE"/>
      <sheetName val="Mau_mo)"/>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row r="3">
          <cell r="A3" t="str">
            <v>111</v>
          </cell>
        </row>
      </sheetData>
      <sheetData sheetId="516"/>
      <sheetData sheetId="517"/>
      <sheetData sheetId="518"/>
      <sheetData sheetId="519"/>
      <sheetData sheetId="520"/>
      <sheetData sheetId="521" refreshError="1"/>
      <sheetData sheetId="522"/>
      <sheetData sheetId="523"/>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refreshError="1"/>
      <sheetData sheetId="565"/>
      <sheetData sheetId="566">
        <row r="3">
          <cell r="A3" t="str">
            <v>111</v>
          </cell>
        </row>
      </sheetData>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3"/>
      <sheetName val="bt"/>
      <sheetName val="tt"/>
      <sheetName val="pg"/>
      <sheetName val="DTgiaothau"/>
      <sheetName val="dtbosung"/>
      <sheetName val="DT1"/>
      <sheetName val="DT2"/>
      <sheetName val="Sheet1"/>
      <sheetName val="th"/>
      <sheetName val="th (3)"/>
      <sheetName val="dgia-nt"/>
      <sheetName val="qt"/>
      <sheetName val="th-qt"/>
      <sheetName val="tm"/>
      <sheetName val="XL4Poppy"/>
      <sheetName val="th (2)"/>
      <sheetName val="00000000"/>
    </sheetNames>
    <sheetDataSet>
      <sheetData sheetId="0"/>
      <sheetData sheetId="1"/>
      <sheetData sheetId="2"/>
      <sheetData sheetId="3"/>
      <sheetData sheetId="4" refreshError="1">
        <row r="6">
          <cell r="C6" t="str">
            <v>Hép nèi c¸p ruét ®ång</v>
          </cell>
        </row>
        <row r="7">
          <cell r="C7" t="str">
            <v>C¸p ngÇm ruét ®ång cã chèng thÊm däc</v>
          </cell>
        </row>
        <row r="8">
          <cell r="C8" t="str">
            <v>L­íi ny l«ng</v>
          </cell>
        </row>
        <row r="9">
          <cell r="C9" t="str">
            <v>G¹ch chØ</v>
          </cell>
        </row>
        <row r="10">
          <cell r="C10" t="str">
            <v xml:space="preserve">C¸t ®en </v>
          </cell>
        </row>
        <row r="11">
          <cell r="C11" t="str">
            <v>Nhùa ®­êng</v>
          </cell>
        </row>
        <row r="12">
          <cell r="C12" t="str">
            <v>D©y gai</v>
          </cell>
        </row>
        <row r="13">
          <cell r="C13" t="str">
            <v>Ph¸ ®­êng nhùa</v>
          </cell>
        </row>
        <row r="14">
          <cell r="C14" t="str">
            <v>§µo ®Êt r·nh c¸p cÊp III</v>
          </cell>
        </row>
        <row r="15">
          <cell r="C15" t="str">
            <v>VËn chuyÓn ®Êt thõa b»ng thñ c«ng</v>
          </cell>
        </row>
        <row r="16">
          <cell r="C16" t="str">
            <v>èng thÐp b¶o vÖ c¸p</v>
          </cell>
        </row>
        <row r="17">
          <cell r="C17" t="str">
            <v>LÊp ®Êt r·nh c¸p</v>
          </cell>
        </row>
        <row r="18">
          <cell r="C18" t="str">
            <v>Cäc mèc b¸o c¸p</v>
          </cell>
        </row>
        <row r="19">
          <cell r="C19" t="str">
            <v>§Çu cèt d©y 95</v>
          </cell>
        </row>
        <row r="20">
          <cell r="C20" t="str">
            <v>Tr¹m kho b¹c nhµ n­íc</v>
          </cell>
        </row>
        <row r="21">
          <cell r="C21" t="str">
            <v>Hép nèi c¸p ruét ®ång</v>
          </cell>
        </row>
        <row r="22">
          <cell r="C22" t="str">
            <v>C¸p ngÇm ruét ®ång cã chèng thÊm däc</v>
          </cell>
        </row>
        <row r="23">
          <cell r="C23" t="str">
            <v>L­íi ny l«ng</v>
          </cell>
        </row>
        <row r="24">
          <cell r="C24" t="str">
            <v>G¹ch chØ</v>
          </cell>
        </row>
        <row r="25">
          <cell r="C25" t="str">
            <v xml:space="preserve">C¸t ®en </v>
          </cell>
        </row>
        <row r="26">
          <cell r="C26" t="str">
            <v>Ph¸ ®­êng nhùa</v>
          </cell>
        </row>
        <row r="27">
          <cell r="C27" t="str">
            <v>Ph¸ vØa hÌ</v>
          </cell>
        </row>
        <row r="28">
          <cell r="C28" t="str">
            <v>§µo ®Êt r·nh c¸p cÊp III</v>
          </cell>
        </row>
        <row r="29">
          <cell r="C29" t="str">
            <v>VËn chuyÓn ®Êt thõa b»ng thñ c«ng</v>
          </cell>
        </row>
        <row r="30">
          <cell r="C30" t="str">
            <v>èng thÐp b¶o vÖ c¸p</v>
          </cell>
        </row>
        <row r="31">
          <cell r="C31" t="str">
            <v>LÊp ®Êt r·nh c¸p</v>
          </cell>
        </row>
        <row r="32">
          <cell r="C32" t="str">
            <v>§Çu cèt d©y 95</v>
          </cell>
        </row>
        <row r="33">
          <cell r="C33" t="str">
            <v>Tr¹m c«ng ty b¶o hiÓm</v>
          </cell>
        </row>
        <row r="34">
          <cell r="C34" t="str">
            <v>C¸p ngÇm ruét ®ång cã chèng thÊm däc</v>
          </cell>
        </row>
        <row r="35">
          <cell r="C35" t="str">
            <v>L­íi ny l«ng</v>
          </cell>
        </row>
        <row r="36">
          <cell r="C36" t="str">
            <v>G¹ch chØ</v>
          </cell>
        </row>
        <row r="37">
          <cell r="C37" t="str">
            <v xml:space="preserve">C¸t ®en </v>
          </cell>
        </row>
        <row r="38">
          <cell r="C38" t="str">
            <v>Ph¸ vØa hÌ</v>
          </cell>
        </row>
        <row r="39">
          <cell r="C39" t="str">
            <v>§µo ®Êt r·nh c¸p cÊp III</v>
          </cell>
        </row>
        <row r="40">
          <cell r="C40" t="str">
            <v>VËn chuyÓn ®Êt thõa b»ng thñ c«ng</v>
          </cell>
        </row>
        <row r="41">
          <cell r="C41" t="str">
            <v>èng thÐp b¶o vÖ c¸p</v>
          </cell>
        </row>
        <row r="42">
          <cell r="C42" t="str">
            <v>LÊp ®Êt r·nh c¸p</v>
          </cell>
        </row>
        <row r="43">
          <cell r="C43" t="str">
            <v>§Çu cèt d©y 95</v>
          </cell>
        </row>
        <row r="44">
          <cell r="C44" t="str">
            <v>Tr¹m côc ®èi ngo¹i bé quèc phßng</v>
          </cell>
        </row>
        <row r="45">
          <cell r="C45" t="str">
            <v>C¸p ngÇm ruét ®ång cã chèng thÊm däc</v>
          </cell>
        </row>
        <row r="46">
          <cell r="C46" t="str">
            <v>L­íi ny l«ng</v>
          </cell>
        </row>
        <row r="47">
          <cell r="C47" t="str">
            <v>G¹ch chØ</v>
          </cell>
        </row>
        <row r="48">
          <cell r="C48" t="str">
            <v xml:space="preserve">C¸t ®en </v>
          </cell>
        </row>
        <row r="49">
          <cell r="C49" t="str">
            <v>Ph¸ vØa hÌ</v>
          </cell>
        </row>
        <row r="50">
          <cell r="C50" t="str">
            <v>§µo ®Êt r·nh c¸p cÊp III</v>
          </cell>
        </row>
        <row r="51">
          <cell r="C51" t="str">
            <v>VËn chuyÓn ®Êt thõa b»ng thñ c«ng</v>
          </cell>
        </row>
        <row r="52">
          <cell r="C52" t="str">
            <v>èng thÐp b¶o vÖ c¸p</v>
          </cell>
        </row>
        <row r="53">
          <cell r="C53" t="str">
            <v>LÊp ®Êt r·nh c¸p</v>
          </cell>
        </row>
        <row r="54">
          <cell r="C54" t="str">
            <v>Tr¹m X204</v>
          </cell>
        </row>
        <row r="55">
          <cell r="C55" t="str">
            <v>Hép nèi c¸p ruét ®ång</v>
          </cell>
        </row>
        <row r="56">
          <cell r="C56" t="str">
            <v>C¸p ngÇm ruét ®ång cã chèng thÊm däc</v>
          </cell>
        </row>
        <row r="57">
          <cell r="C57" t="str">
            <v>L­íi ny l«ng</v>
          </cell>
        </row>
        <row r="58">
          <cell r="C58" t="str">
            <v>G¹ch chØ</v>
          </cell>
        </row>
        <row r="59">
          <cell r="C59" t="str">
            <v xml:space="preserve">C¸t ®en </v>
          </cell>
        </row>
        <row r="60">
          <cell r="C60" t="str">
            <v>Ph¸ ®­êng nhùa</v>
          </cell>
        </row>
        <row r="61">
          <cell r="C61" t="str">
            <v>Ph¸ vØa hÌ</v>
          </cell>
        </row>
        <row r="62">
          <cell r="C62" t="str">
            <v>§µo ®Êt r·nh c¸p cÊp III</v>
          </cell>
        </row>
        <row r="63">
          <cell r="C63" t="str">
            <v>VËn chuyÓn ®Êt thõa b»ng thñ c«ng</v>
          </cell>
        </row>
        <row r="64">
          <cell r="C64" t="str">
            <v>èng thÐp b¶o vÖ c¸p</v>
          </cell>
        </row>
        <row r="65">
          <cell r="C65" t="str">
            <v>LÊp ®Êt r·nh c¸p</v>
          </cell>
        </row>
        <row r="66">
          <cell r="C66" t="str">
            <v>Tr¹m cÇu ®Êt 1</v>
          </cell>
        </row>
        <row r="67">
          <cell r="C67" t="str">
            <v>C¸p ngÇm ruét ®ång cã chèng thÊm däc</v>
          </cell>
        </row>
        <row r="68">
          <cell r="C68" t="str">
            <v>L­íi ny l«ng</v>
          </cell>
        </row>
        <row r="69">
          <cell r="C69" t="str">
            <v>G¹ch chØ</v>
          </cell>
        </row>
        <row r="70">
          <cell r="C70" t="str">
            <v xml:space="preserve">C¸t ®en </v>
          </cell>
        </row>
        <row r="71">
          <cell r="C71" t="str">
            <v>Ph¸ ®­êng nhùa</v>
          </cell>
        </row>
        <row r="72">
          <cell r="C72" t="str">
            <v>Ph¸ vØa hÌ</v>
          </cell>
        </row>
        <row r="73">
          <cell r="C73" t="str">
            <v>§µo ®Êt r·nh c¸p cÊp III</v>
          </cell>
        </row>
        <row r="74">
          <cell r="C74" t="str">
            <v>VËn chuyÓn ®Êt thõa b»ng thñ c«ng</v>
          </cell>
        </row>
        <row r="75">
          <cell r="C75" t="str">
            <v>èng thÐp b¶o vÖ c¸p</v>
          </cell>
        </row>
        <row r="76">
          <cell r="C76" t="str">
            <v>LÊp ®Êt r·nh c¸p</v>
          </cell>
        </row>
        <row r="77">
          <cell r="C77" t="str">
            <v>Tr¹m ®Æng th¸i th©n-nhµ h¸t lín</v>
          </cell>
        </row>
        <row r="78">
          <cell r="C78" t="str">
            <v>C¸p ngÇm ruét ®ång cã chèng thÊm däc</v>
          </cell>
        </row>
        <row r="79">
          <cell r="C79" t="str">
            <v>L­íi ny l«ng</v>
          </cell>
        </row>
        <row r="80">
          <cell r="C80" t="str">
            <v>G¹ch chØ</v>
          </cell>
        </row>
        <row r="81">
          <cell r="C81" t="str">
            <v xml:space="preserve">C¸t ®en </v>
          </cell>
        </row>
        <row r="82">
          <cell r="C82" t="str">
            <v>Ph¸ vØa hÌ</v>
          </cell>
        </row>
        <row r="83">
          <cell r="C83" t="str">
            <v>§µo ®Êt r·nh c¸p cÊp III</v>
          </cell>
        </row>
        <row r="84">
          <cell r="C84" t="str">
            <v>VËn chuyÓn ®Êt thõa b»ng thñ c«ng</v>
          </cell>
        </row>
        <row r="85">
          <cell r="C85" t="str">
            <v>BiÓn chØ dÉn c¸p</v>
          </cell>
        </row>
        <row r="86">
          <cell r="C86" t="str">
            <v>LÊp ®Êt r·nh c¸p</v>
          </cell>
        </row>
        <row r="87">
          <cell r="C87" t="str">
            <v>Cäc mèc b¸o c¸p</v>
          </cell>
        </row>
        <row r="88">
          <cell r="C88" t="str">
            <v>Tr¹m thuû v¨n</v>
          </cell>
        </row>
        <row r="89">
          <cell r="C89" t="str">
            <v>Hép nèi c¸p ruét ®ång</v>
          </cell>
        </row>
        <row r="90">
          <cell r="C90" t="str">
            <v>C¸p ngÇm ruét ®ång cã chèng thÊm däc</v>
          </cell>
        </row>
        <row r="91">
          <cell r="C91" t="str">
            <v>L­íi ny l«ng</v>
          </cell>
        </row>
        <row r="92">
          <cell r="C92" t="str">
            <v>G¹ch chØ</v>
          </cell>
        </row>
        <row r="93">
          <cell r="C93" t="str">
            <v xml:space="preserve">C¸t ®en </v>
          </cell>
        </row>
        <row r="94">
          <cell r="C94" t="str">
            <v>Ph¸ ®­êng nhùa</v>
          </cell>
        </row>
        <row r="95">
          <cell r="C95" t="str">
            <v>Ph¸ vØa hÌ</v>
          </cell>
        </row>
        <row r="96">
          <cell r="C96" t="str">
            <v>§µo ®Êt r·nh c¸p cÊp III</v>
          </cell>
        </row>
        <row r="97">
          <cell r="C97" t="str">
            <v>VËn chuyÓn ®Êt thõa b»ng thñ c«ng</v>
          </cell>
        </row>
        <row r="98">
          <cell r="C98" t="str">
            <v>èng thÐp b¶o vÖ c¸p</v>
          </cell>
        </row>
        <row r="99">
          <cell r="C99" t="str">
            <v>LÊp ®Êt r·nh c¸p</v>
          </cell>
        </row>
        <row r="100">
          <cell r="C100" t="str">
            <v>BiÓn chØ dÉn c¸p</v>
          </cell>
        </row>
        <row r="101">
          <cell r="C101" t="str">
            <v>Cäc mèc b¸o c¸p</v>
          </cell>
        </row>
        <row r="102">
          <cell r="C102" t="str">
            <v>§Çu cèt d©y 95</v>
          </cell>
        </row>
        <row r="103">
          <cell r="C103" t="str">
            <v>phÇn thu håi vËt t­</v>
          </cell>
        </row>
        <row r="104">
          <cell r="C104" t="str">
            <v>Th¸o d©y AC70</v>
          </cell>
        </row>
        <row r="105">
          <cell r="C105" t="str">
            <v>Th¸o d©y AC120</v>
          </cell>
        </row>
        <row r="106">
          <cell r="C106" t="str">
            <v>Th¸o cÇu dao</v>
          </cell>
        </row>
        <row r="107">
          <cell r="C107" t="str">
            <v>Th¸o ®Çu c¸p kh«</v>
          </cell>
        </row>
        <row r="108">
          <cell r="C108" t="str">
            <v>Tæng céng</v>
          </cell>
        </row>
        <row r="112">
          <cell r="C112" t="str">
            <v>Tªn c«ng viÖc x©y l¾p</v>
          </cell>
        </row>
        <row r="113">
          <cell r="C113" t="str">
            <v>Tr¹m Qu©n khu thñ ®«</v>
          </cell>
        </row>
        <row r="114">
          <cell r="C114" t="str">
            <v>VËn chuyÓn ®Êt thõa khái thµnh phè</v>
          </cell>
        </row>
        <row r="115">
          <cell r="C115" t="str">
            <v>Tr¹m Kho b¹c nhµ n­íc</v>
          </cell>
        </row>
        <row r="116">
          <cell r="C116" t="str">
            <v>VËn chuyÓn ®Êt thõa khái thµnh phè</v>
          </cell>
        </row>
        <row r="117">
          <cell r="C117" t="str">
            <v>Tr¹m C«ng ty b¶o hiÓm</v>
          </cell>
        </row>
        <row r="118">
          <cell r="C118" t="str">
            <v>VËn chuyÓn ®Êt thõa khái thµnh phè</v>
          </cell>
        </row>
        <row r="119">
          <cell r="C119" t="str">
            <v>Tr¹m Côc ®èi ngo¹i bé quèc phßng</v>
          </cell>
        </row>
        <row r="120">
          <cell r="C120" t="str">
            <v>VËn chuyÓn ®Êt thõa khái thµnh phè</v>
          </cell>
        </row>
        <row r="121">
          <cell r="C121" t="str">
            <v>Tr¹m X204</v>
          </cell>
        </row>
        <row r="122">
          <cell r="C122" t="str">
            <v>VËn chuyÓn ®Êt thõa khái thµnh phè</v>
          </cell>
        </row>
        <row r="123">
          <cell r="C123" t="str">
            <v>Tr¹m CÇu ®Êt 1</v>
          </cell>
        </row>
        <row r="124">
          <cell r="C124" t="str">
            <v>VËn chuyÓn ®Êt thõa khái thµnh phè</v>
          </cell>
        </row>
        <row r="125">
          <cell r="C125" t="str">
            <v>Tr¹m §Æng Th¸i Th©n-nhµ h¸t lín</v>
          </cell>
        </row>
        <row r="126">
          <cell r="C126" t="str">
            <v>VËn chuyÓn ®Êt thõa khái thµnh phè</v>
          </cell>
        </row>
        <row r="127">
          <cell r="C127" t="str">
            <v>Tr¹m Thuû v¨n</v>
          </cell>
        </row>
        <row r="128">
          <cell r="C128" t="str">
            <v>VËn chuyÓn ®Êt thõa khái thµnh phè</v>
          </cell>
        </row>
        <row r="129">
          <cell r="C129" t="str">
            <v>PhÇn ca xe vËt t­ thu håi</v>
          </cell>
        </row>
        <row r="130">
          <cell r="C130" t="str">
            <v xml:space="preserve">Xe chë vËt t­ thu håi </v>
          </cell>
        </row>
        <row r="131">
          <cell r="C131" t="str">
            <v>Tæng céng</v>
          </cell>
        </row>
        <row r="135">
          <cell r="C135" t="str">
            <v>Tªn c«ng viÖc x©y l¾p</v>
          </cell>
        </row>
        <row r="136">
          <cell r="C136" t="str">
            <v>Tr¹m Qu©n khu thñ ®«</v>
          </cell>
        </row>
        <row r="137">
          <cell r="C137" t="str">
            <v>Söa ch÷a ®­êng nhùa</v>
          </cell>
        </row>
        <row r="138">
          <cell r="C138" t="str">
            <v>Tr¹m Kho b¹c nhµ n­íc</v>
          </cell>
        </row>
        <row r="139">
          <cell r="C139" t="str">
            <v>Söa ch÷a ®­êng nhùa</v>
          </cell>
        </row>
        <row r="140">
          <cell r="C140" t="str">
            <v>Söa ch÷a hÌ ®­êng</v>
          </cell>
        </row>
        <row r="141">
          <cell r="C141" t="str">
            <v>Tr¹m C«ng ty b¶o hiÓm</v>
          </cell>
        </row>
        <row r="142">
          <cell r="C142" t="str">
            <v>Söa ch÷a hÌ ®­êng</v>
          </cell>
        </row>
        <row r="143">
          <cell r="C143" t="str">
            <v>Tr¹m Côc ®èi ngo¹i bé quèc phßng</v>
          </cell>
        </row>
        <row r="144">
          <cell r="C144" t="str">
            <v>Söa ch÷a hÌ ®­êng</v>
          </cell>
        </row>
        <row r="145">
          <cell r="C145" t="str">
            <v>Tr¹m X204</v>
          </cell>
        </row>
        <row r="146">
          <cell r="C146" t="str">
            <v>Söa ch÷a ®­êng nhùa</v>
          </cell>
        </row>
        <row r="147">
          <cell r="C147" t="str">
            <v>Söa ch÷a hÌ ®­êng</v>
          </cell>
        </row>
        <row r="148">
          <cell r="C148" t="str">
            <v>Tr¹m CÇu ®Êt 1</v>
          </cell>
        </row>
        <row r="149">
          <cell r="C149" t="str">
            <v>Söa ch÷a ®­êng nhùa</v>
          </cell>
        </row>
        <row r="150">
          <cell r="C150" t="str">
            <v>Söa ch÷a hÌ ®­êng</v>
          </cell>
        </row>
        <row r="151">
          <cell r="C151" t="str">
            <v>Tr¹m §Æng Th¸i Th©n-nhµ h¸t lín</v>
          </cell>
        </row>
        <row r="152">
          <cell r="C152" t="str">
            <v>Söa ch÷a hÌ ®­êng</v>
          </cell>
        </row>
        <row r="153">
          <cell r="C153" t="str">
            <v>Tr¹m CÇu ®Êt 1</v>
          </cell>
        </row>
        <row r="154">
          <cell r="C154" t="str">
            <v>Söa ch÷a ®­êng nhùa</v>
          </cell>
        </row>
        <row r="155">
          <cell r="C155" t="str">
            <v>Söa ch÷a hÌ ®­êng</v>
          </cell>
        </row>
        <row r="156">
          <cell r="C156" t="str">
            <v>Tæng céng</v>
          </cell>
        </row>
        <row r="162">
          <cell r="C162" t="str">
            <v>Tªn c«ng viÖc x©y l¾p</v>
          </cell>
        </row>
        <row r="163">
          <cell r="C163" t="str">
            <v>Tr¹m Qu©n khu thñ ®«</v>
          </cell>
        </row>
        <row r="164">
          <cell r="C164" t="str">
            <v>Söa ch÷a ®­êng nhùa</v>
          </cell>
        </row>
        <row r="165">
          <cell r="C165" t="str">
            <v>Tr¹m Kho b¹c nhµ n­íc</v>
          </cell>
        </row>
        <row r="166">
          <cell r="C166" t="str">
            <v>Söa ch÷a ®­êng nhùa</v>
          </cell>
        </row>
        <row r="167">
          <cell r="C167" t="str">
            <v>Tr¹m C«ng ty b¶o hiÓm</v>
          </cell>
        </row>
        <row r="168">
          <cell r="C168" t="str">
            <v>Söa ch÷a hÌ ®­êng</v>
          </cell>
        </row>
        <row r="169">
          <cell r="C169" t="str">
            <v>Tr¹m Côc ®èi ngo¹i bé quèc phßng</v>
          </cell>
        </row>
        <row r="170">
          <cell r="C170" t="str">
            <v>Söa ch÷a hÌ ®­êng</v>
          </cell>
        </row>
        <row r="171">
          <cell r="C171" t="str">
            <v>Tr¹m X204</v>
          </cell>
        </row>
        <row r="172">
          <cell r="C172" t="str">
            <v>Söa ch÷a ®­êng nhùa</v>
          </cell>
        </row>
        <row r="173">
          <cell r="C173" t="str">
            <v>Tr¹m CÇu ®Êt 1</v>
          </cell>
        </row>
        <row r="174">
          <cell r="C174" t="str">
            <v>Söa ch÷a ®­êng nhùa</v>
          </cell>
        </row>
        <row r="175">
          <cell r="C175" t="str">
            <v>Tr¹m §Æng Th¸i Th©n-nhµ h¸t lín</v>
          </cell>
        </row>
        <row r="176">
          <cell r="C176" t="str">
            <v>Söa ch÷a hÌ ®­êng</v>
          </cell>
        </row>
        <row r="177">
          <cell r="C177" t="str">
            <v>Tr¹m Thuû v¨n</v>
          </cell>
        </row>
        <row r="178">
          <cell r="C178" t="str">
            <v>Söa ch÷a hÌ ®­êng</v>
          </cell>
        </row>
        <row r="179">
          <cell r="C179" t="str">
            <v>Tæng céng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s>
    <sheetDataSet>
      <sheetData sheetId="0"/>
      <sheetData sheetId="1"/>
      <sheetData sheetId="2"/>
      <sheetData sheetId="3"/>
      <sheetData sheetId="4">
        <row r="26">
          <cell r="B26" t="str">
            <v>tg</v>
          </cell>
        </row>
      </sheetData>
      <sheetData sheetId="5"/>
      <sheetData sheetId="6" refreshError="1"/>
      <sheetData sheetId="7" refreshError="1"/>
      <sheetData sheetId="8" refreshError="1"/>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KH_Q1_Q2_01"/>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Du Toa"/>
      <sheetName val="KBSD"/>
      <sheetName val="TTDZ22"/>
      <sheetName val="TONGKE1P"/>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 val="D}_Toan"/>
      <sheetName val="Thuc_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s>
    <sheetDataSet>
      <sheetData sheetId="0"/>
      <sheetData sheetId="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D 2005"/>
      <sheetName val="AC2005"/>
      <sheetName val="Sheet4"/>
      <sheetName val="Sheet5"/>
      <sheetName val="XL4Test5"/>
      <sheetName val="Bang chiet tinh TBA"/>
      <sheetName val="TH DT CAC TB"/>
      <sheetName val="Tbi"/>
      <sheetName val="TN"/>
      <sheetName val="CLVL"/>
      <sheetName val="Bu tru VL"/>
      <sheetName val="THTT"/>
      <sheetName val="00000000"/>
      <sheetName val="TT_0,4KV"/>
      <sheetName val="v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KH-Q1,Q2,01"/>
      <sheetName val="KB"/>
      <sheetName val="Sheet2"/>
      <sheetName val="DZ 0.4"/>
      <sheetName val="DLDT"/>
      <sheetName val="TT_35"/>
      <sheetName val="TTDZ22"/>
      <sheetName val="dongia"/>
      <sheetName val="ps_(2)"/>
      <sheetName val="Cai_tao_NDK"/>
      <sheetName val="TONG_HOP"/>
      <sheetName val="DZ_0_4"/>
      <sheetName val="T.Tinh"/>
      <sheetName val="_x0000__x0000__x0000__x0000__x0000__x0000__x0000__x0000_"/>
      <sheetName val="19"/>
      <sheetName val="Out"/>
      <sheetName val="Gia vat tu"/>
      <sheetName val="KKKKKKKK"/>
      <sheetName val="????????"/>
      <sheetName val="TT_0,4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
      <sheetName val="DG"/>
      <sheetName val="THop"/>
      <sheetName val="TDT"/>
      <sheetName val="Kluong"/>
      <sheetName val="H.so"/>
      <sheetName val="Tvan"/>
    </sheetNames>
    <sheetDataSet>
      <sheetData sheetId="0" refreshError="1"/>
      <sheetData sheetId="1" refreshError="1"/>
      <sheetData sheetId="2" refreshError="1"/>
      <sheetData sheetId="3" refreshError="1">
        <row r="88">
          <cell r="D88">
            <v>118135008251.60049</v>
          </cell>
        </row>
      </sheetData>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NC"/>
      <sheetName val="vua(c)"/>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hitimc"/>
      <sheetName val=""/>
      <sheetName val="THCT"/>
      <sheetName val="THDZ0,4"/>
      <sheetName val="TH DZ35"/>
      <sheetName val="qui_1"/>
      <sheetName val="qui_2"/>
      <sheetName val="qui_3"/>
      <sheetName val="Qui_4"/>
      <sheetName val="Thanh_ly"/>
      <sheetName val="Sheet13"/>
      <sheetName val="Sheet14"/>
      <sheetName val="qui1"/>
      <sheetName val="qui2"/>
      <sheetName val="qui3"/>
      <sheetName val="qui4"/>
      <sheetName val="So dang ky chung tu ghi so"/>
      <sheetName val="Sheet1"/>
      <sheetName val="Sheet2"/>
      <sheetName val="Sheet3"/>
      <sheetName val="TT-35KV+TBA"/>
      <sheetName val="TNHCHINH"/>
      <sheetName val="THTram"/>
      <sheetName val="Main"/>
      <sheetName val="Eng"/>
      <sheetName val="gvl"/>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Luong+may"/>
      <sheetName val="TDTKP (2)"/>
      <sheetName val="TONGKE3p"/>
      <sheetName val="CHITIET VL-NC-DDTT3PHA "/>
      <sheetName val="CHITIET VL-NC-TT1p"/>
      <sheetName val="Nhan cong"/>
      <sheetName val="PHU LUC2"/>
      <sheetName val="DONGIA"/>
      <sheetName val="Bai 5.1"/>
      <sheetName val="CHITIET"/>
      <sheetName val="MATK"/>
      <sheetName val="TH_TB_"/>
      <sheetName val="bia_"/>
      <sheetName val="CT_ghi_so"/>
      <sheetName val="So_TH_Xe_VCHD"/>
      <sheetName val="QT_xe_noi_bo"/>
      <sheetName val="TH_Cuoc_vc_Xe_HD"/>
      <sheetName val="Luong_xe_noi_bo"/>
      <sheetName val="TH_vc-Mi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17_[Q3-01-duyet.xls]Maumo)_x0000_?_x0000__x0000__x0000_"/>
      <sheetName val="CPQL"/>
      <sheetName val="THCPQL"/>
      <sheetName val="_x0000__x0000__x0000__x0000_€¢é@Z_x0000__x000a__x0000__x0004_"/>
      <sheetName val="Thep-MatCat"/>
      <sheetName val="Kiem-Toan"/>
      <sheetName val="NhapSL"/>
      <sheetName val="��nh m�c"/>
      <sheetName val="Na2_x0000__x0000_�01"/>
      <sheetName val="S�eet9"/>
      <sheetName val="�ha tri SX"/>
      <sheetName val="So Con�!�fhiep"/>
      <sheetName val="XL��est5"/>
      <sheetName val="_x0000__x0000__x0000__x0000_���@Z_x0000__x000d__x0000__x0004_"/>
      <sheetName val="Tai_khկ_x0000_缀"/>
      <sheetName val="??쫀䃝Z"/>
      <sheetName val="Shѥet10"/>
      <sheetName val="Tgng hop CP T10"/>
      <sheetName val="TT_10KV"/>
      <sheetName val="????¢é@Z?_x000d_?_x0004_"/>
      <sheetName val="ThongSo"/>
      <sheetName val="NKC"/>
      <sheetName val="Km2_x0000__x0000_,"/>
      <sheetName val="diachi"/>
      <sheetName val="DG _x0000__x0000__x0000__x0000__x0000__x0000__x0000__x0000__x0000_ _x0000_᲌Ա_x0000__x0004__x0000__x0000__x0000__x0000__x0000__x0000_窰԰_x0000__x0000__x0000__x0000__x0000_"/>
      <sheetName val="Na2??€01"/>
      <sheetName val="Km033s,"/>
      <sheetName val="B-B"/>
      <sheetName val="Analysis"/>
      <sheetName val="C-C"/>
      <sheetName val="D-D"/>
      <sheetName val="Qheet19"/>
      <sheetName val="MAKH"/>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TH (2+"/>
      <sheetName val="100000p0"/>
      <sheetName val="30000:00"/>
      <sheetName val="T.tidt"/>
      <sheetName val="coJoan"/>
      <sheetName val="XN&lt;4"/>
      <sheetName val="CL_x0007_G"/>
      <sheetName val="Tongh$p"/>
      <sheetName val="Tang TSCD 90-02"/>
      <sheetName val="Qy 1-2002"/>
      <sheetName val="Quy 3-2x02"/>
      <sheetName val="C/     Lang"/>
      <sheetName val="THKL nghiamthu"/>
      <sheetName val="೼_xffff_uc thanh"/>
      <sheetName val="KH_Q1_Q2_01"/>
      <sheetName val="_x0000__x0000__x0000__x0000_���@Z_x0000__x000a__x0000__x0004_"/>
      <sheetName val="ɂIEJ DONG"/>
      <sheetName val="SILICATE"/>
      <sheetName val="KluongKm2_x005f_x000c_4"/>
      <sheetName val="P_x005f_x000c_V"/>
      <sheetName val="CT Thang Mo"/>
      <sheetName val="CT  PL"/>
      <sheetName val="Gia_GC_Satthep"/>
      <sheetName val="C.Bojg Lang"/>
      <sheetName val="KKKKKKKK"/>
      <sheetName val="MTO REV.0_x0000__x0000__x0000__x0000__x0000__x0000__x0000__x0000__x0000__x0009__x0000_쫀Ӛ_x0000__x0004__x0000__x0000__x0000__x0000__x0000__x0000__xdd0c_"/>
      <sheetName val="MTO REV.0_x0000__x0000__x0000__x0000__x0000__x0000__x0000__x0000__x0000_ _x0000_쫀Ӛ_x0000__x0004__x0000__x0000__x0000__x0000__x0000__x0000__xdd0c_"/>
      <sheetName val="????¢é@Z?_x000a_?_x0004_"/>
      <sheetName val="TONGKE1P"/>
      <sheetName val="[Q3-01-duyet.xls][Q3-01-duyet.x"/>
      <sheetName val="Balg du toan"/>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KLDGTT&lt;120_"/>
      <sheetName val="Km227_227_838s,"/>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Quy_2-20022"/>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Ünh_m÷c1"/>
      <sheetName val="Quy2-2002"/>
      <sheetName val="?IEN_DONG1"/>
      <sheetName val="To_tri_h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roto_truc1"/>
      <sheetName val="Day_dt1"/>
      <sheetName val="stato_tam_say1"/>
      <sheetName val="Stato_ep1"/>
      <sheetName val="Canh_gio1"/>
      <sheetName val="Ss_Z-_GB1"/>
      <sheetName val="DO_AM_DT1"/>
      <sheetName val="Ünh_m÷c1"/>
      <sheetName val="Tang_TRCD_98-021"/>
      <sheetName val="TSCD_20001"/>
      <sheetName val="Bu_gi`1"/>
      <sheetName val="DG_CA_1"/>
      <sheetName val="_IEN_DONG1"/>
      <sheetName val="NHANCONG"/>
      <sheetName val="Dang_TSCD_98-021"/>
      <sheetName val="CHIET_TINH_TBA1"/>
      <sheetName val="Bang_TK_goc1"/>
      <sheetName val="DGchitiet_1"/>
      <sheetName val="XNGBQI-01_(02)"/>
      <sheetName val="çha_tri_SX1"/>
      <sheetName val="So_Conç!îfhiep1"/>
      <sheetName val="BGThau0000000Sheet1To_dr"/>
      <sheetName val="CĮ_____Lang1"/>
      <sheetName val="¢é@Z_x000a_"/>
      <sheetName val="NHAN_CWNG1"/>
      <sheetName val="MTO_REV_2(ARMOR)1"/>
      <sheetName val="Hạng_mục_2"/>
      <sheetName val="Quy_$-02"/>
      <sheetName val="CI_____Lang"/>
      <sheetName val="NXT_-T12_B"/>
      <sheetName val="NXT_-T01-05"/>
      <sheetName val="NXT-T01-05_B"/>
      <sheetName val="NXT-T03-05_B"/>
      <sheetName val="NXT_-T04-05"/>
      <sheetName val="NXT_-T06-05"/>
      <sheetName val="NXT_-T07-05"/>
      <sheetName val="??Z"/>
      <sheetName val="Vong_KLBS"/>
      <sheetName val="DSMo_(2)"/>
      <sheetName val="TH_Mo"/>
      <sheetName val="TH_ho"/>
      <sheetName val="DG_ ᲌Ա窰԰"/>
      <sheetName val="ƤŐ㋎˴"/>
      <sheetName val="Exterior_Walls_Finishes"/>
      <sheetName val="Du_Toan"/>
      <sheetName val="Khoi_luong"/>
      <sheetName val="KTQT-AF"/>
      <sheetName val="KLDGT&lt;120%"/>
      <sheetName val="C?_____Lang"/>
      <sheetName val="_(2)"/>
      <sheetName val="Du_kien_DT_9_thang_de_fop"/>
      <sheetName val="SDH_TP"/>
      <sheetName val="c`i_tiet_KHM"/>
      <sheetName val="H?ng_m?c_2"/>
      <sheetName val="€¢é@Z_x000a_"/>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refreshError="1"/>
      <sheetData sheetId="637" refreshError="1"/>
      <sheetData sheetId="638" refreshError="1"/>
      <sheetData sheetId="639" refreshError="1"/>
      <sheetData sheetId="640"/>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sheetData sheetId="680" refreshError="1"/>
      <sheetData sheetId="681" refreshError="1"/>
      <sheetData sheetId="682" refreshError="1"/>
      <sheetData sheetId="683" refreshError="1"/>
      <sheetData sheetId="684"/>
      <sheetData sheetId="685" refreshError="1"/>
      <sheetData sheetId="686">
        <row r="29">
          <cell r="E29">
            <v>9566000</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sheetData sheetId="719" refreshError="1"/>
      <sheetData sheetId="720" refreshError="1"/>
      <sheetData sheetId="721" refreshError="1"/>
      <sheetData sheetId="722" refreshError="1"/>
      <sheetData sheetId="723" refreshError="1"/>
      <sheetData sheetId="724" refreshError="1"/>
      <sheetData sheetId="725"/>
      <sheetData sheetId="726"/>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sheetData sheetId="789"/>
      <sheetData sheetId="790" refreshError="1"/>
      <sheetData sheetId="79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DT"/>
      <sheetName val="THDG"/>
      <sheetName val="CTDG"/>
      <sheetName val="CTBT"/>
      <sheetName val="CPBT"/>
      <sheetName val="TB"/>
      <sheetName val="VC"/>
      <sheetName val="BANG KE"/>
      <sheetName val="CT cong?to"/>
      <sheetName val="CT cong_x0000_to"/>
      <sheetName val="DS-nop"/>
      <sheetName val="BC-ThuChi"/>
      <sheetName val="DS-nop T10.03"/>
      <sheetName val="DS-nop T12.03"/>
      <sheetName val="DS nop quý IV"/>
      <sheetName val="DS nop quý IV.04"/>
      <sheetName val="DSnop quý III.04"/>
      <sheetName val="DSnop quý II.04"/>
      <sheetName val="DSnop quý I.04"/>
      <sheetName val="DS-nop T11.03"/>
      <sheetName val="ESTI."/>
      <sheetName val="DI-ESTI"/>
      <sheetName val="DL2"/>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Ban"/>
      <sheetName val="GS"/>
      <sheetName val="CD"/>
      <sheetName val="331"/>
      <sheetName val="CP"/>
      <sheetName val="Mua"/>
      <sheetName val="TK"/>
      <sheetName val="XNT"/>
      <sheetName val="BH"/>
      <sheetName val="BK MB"/>
      <sheetName val="So Cai"/>
      <sheetName val="Quy"/>
      <sheetName val="Luong"/>
      <sheetName val="KH-Q1,Q2,01"/>
      <sheetName val="CT cong_to"/>
      <sheetName val="CT cong"/>
      <sheetName val="data"/>
      <sheetName val="phi"/>
      <sheetName val="#pkhac"/>
      <sheetName val="TT_0,4KV"/>
      <sheetName val="Sheet4"/>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Y CATEGORY"/>
      <sheetName val="001N99"/>
      <sheetName val="Thuc_thanh"/>
      <sheetName val="Tieu chuan thep"/>
      <sheetName val="Database"/>
      <sheetName val="TH dz 22"/>
      <sheetName val="VCDD_22"/>
      <sheetName val="vt 2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KH_Q1_Q2_01"/>
      <sheetName val="TONGKE1P"/>
      <sheetName val="name"/>
      <sheetName val="khluong"/>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1"/>
      <sheetName val="So_Cai1"/>
      <sheetName val="CT_cong_to3"/>
      <sheetName val="CT_cong1"/>
      <sheetName val="BK_MB"/>
      <sheetName val="So_Cai"/>
      <sheetName val="4"/>
      <sheetName val="BY_CATEGORY"/>
      <sheetName val="Tieu_chuan_thep"/>
      <sheetName val="TTDZ22"/>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KK bo sung"/>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_"/>
      <sheetName val="cuoc vc"/>
      <sheetName val="KHDTCC"/>
      <sheetName val="THUE_GTGT"/>
      <sheetName val="CHIET TINH TBA"/>
      <sheetName val="thunhap2"/>
      <sheetName val="1?ƛ????????_x0001_?娈ƛ?_x0004_??????Ⲽƛ??????"/>
      <sheetName val="1_ƛ_________x0001__娈ƛ__x0004_______Ⲽƛ______"/>
      <sheetName val="diachi"/>
      <sheetName val="DK-KH"/>
      <sheetName val="Don-gia"/>
      <sheetName val="15nam"/>
      <sheetName val="DS nop quý KV"/>
      <sheetName val="TH_dz_22"/>
      <sheetName val="vt_22"/>
      <sheetName val="TH_dz_221"/>
      <sheetName val="vt_221"/>
      <sheetName val="TH_dz_222"/>
      <sheetName val="vt_222"/>
      <sheetName val="1ƛ娈ƛⲼƛ"/>
      <sheetName val="TH_dz_223"/>
      <sheetName val="vt_223"/>
      <sheetName val="Tieu_chuan_thep1"/>
      <sheetName val="Tieu_chuan_thep2"/>
      <sheetName val="chitimc"/>
      <sheetName val="CT cong_x005f_x0000_to"/>
      <sheetName val="CT cong_x005f_x005f_x005f_x0000_to"/>
      <sheetName val="HESO"/>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
      <sheetName val="CVC"/>
      <sheetName val="DTCT"/>
      <sheetName val="PTDG"/>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Thuc thanh"/>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Names"/>
      <sheetName val="HE SO"/>
      <sheetName val="TTDZ22"/>
      <sheetName val="ptvt"/>
      <sheetName val="LP-4"/>
      <sheetName val="TH-N"/>
      <sheetName val="CT-N"/>
      <sheetName val="Dtoan"/>
      <sheetName val="nuoc"/>
      <sheetName val="Dot - 2"/>
      <sheetName val="Dot 1"/>
      <sheetName val="PDV+XE"/>
      <sheetName val="tong hop"/>
      <sheetName val="ct6- 1"/>
      <sheetName val="ct6-2"/>
      <sheetName val="ct2 - 1"/>
      <sheetName val="ct2-2"/>
      <sheetName val=" ct16"/>
      <sheetName val="bc xe tth"/>
      <sheetName val="soke toan cno"/>
      <sheetName val="bccno"/>
      <sheetName val="bang thong ke"/>
      <sheetName val="bcdv"/>
      <sheetName val="bcchi tiet"/>
      <sheetName val="XL4Test5"/>
    </sheetNames>
    <sheetDataSet>
      <sheetData sheetId="0"/>
      <sheetData sheetId="1"/>
      <sheetData sheetId="2"/>
      <sheetData sheetId="3"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hoasenbosung"/>
      <sheetName val="TVL"/>
      <sheetName val="Tongke"/>
      <sheetName val="TONG KE DZ 0.4 KV"/>
      <sheetName val="DO AM DT"/>
      <sheetName val="15-05-08"/>
      <sheetName val="BB tuan"/>
      <sheetName val="BB ngay"/>
      <sheetName val="Sheet3"/>
      <sheetName val="DTXL"/>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gVL"/>
      <sheetName val="Ma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ONG XOP NHAN CONG"/>
      <sheetName val="???????????![BC11cau-QL15A-3.xl"/>
      <sheetName val="Thuc thanh?ס? 忀ס?_x0004_?鵀ס?怈ס?d?![BC"/>
      <sheetName val="Thuc thanh?ס?_x0009_忀ס?_x0004_?鵀ס?怈ס?d?![BC"/>
      <sheetName val="ay (28-10-2005)?#2_Du toan ngay"/>
      <sheetName val="C47(T11)"/>
      <sheetName val="ay (28-10-2005)__#2_Du toan nga"/>
      <sheetName val="Shɥet5"/>
      <sheetName val="Don gia-cau"/>
      <sheetName val="Thuc thanh?ס???????? ?忀ס?_x0004_?????"/>
      <sheetName val="VC"/>
      <sheetName val="NKC"/>
      <sheetName val="PEDESB"/>
      <sheetName val="???Ý???Ý???Ý???Ý???Ý???Ý??"/>
      <sheetName val="Tra"/>
      <sheetName val="DS_cau2"/>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CHITIET VL-NC-TT-3p"/>
      <sheetName val="VCV-BE-TONG"/>
      <sheetName val="Ktmo"/>
      <sheetName val="SUMMARY"/>
      <sheetName val="_BC11cau-Q"/>
      <sheetName val="KH-Q1,Q2,01"/>
      <sheetName val="___________!_BC11cau-QL15A-3.xl"/>
      <sheetName val=" lam__x000e_2_Goi 1 (TT04)_ 2_goi 1 d"/>
      <sheetName val="Thuc thanh_ס________ _忀ס__x0004______"/>
      <sheetName val="Thuc thanh_ס_ 忀ס__x0004__鵀ס_怈ס_d_!_BC"/>
      <sheetName val="???_x000f__x0000__x0001__x0000__x0000__x0000__x0000__x0000__x0000__x0000_??U???U???U??"/>
      <sheetName val="Sheet5__U__U__U__U__U__U_"/>
      <sheetName val="Sheet5__U__U__U__U__U"/>
      <sheetName val="Cuoc Vc"/>
      <sheetName val="DANH_SACH2"/>
      <sheetName val="tong_hop2"/>
      <sheetName val="phan_tich_DG2"/>
      <sheetName val="gia_vat_lieu2"/>
      <sheetName val="gia_xe_may2"/>
      <sheetName val="gia_nhan_cong2"/>
      <sheetName val="PHAN_TICH_VAT_TU_NGANG2"/>
      <sheetName val="BANG_DU_TOAN2"/>
      <sheetName val="BANG_DU_TOAN_DRC2"/>
      <sheetName val="DIEN_GIAI_TIEN_LUONG2"/>
      <sheetName val="TONG_HOP_KINH_PHI2"/>
      <sheetName val="CHIET_TINH_DON_GIA2"/>
      <sheetName val="PHAN_TICH_KHOI_LUONG2"/>
      <sheetName val="TH_VAT_TU2"/>
      <sheetName val="VC_OTO2"/>
      <sheetName val="VC_BO2"/>
      <sheetName val="PHAN_TICH_VAT_TU2"/>
      <sheetName val="PHAN_TICH_VAT_TU_THEO_NHOM2"/>
      <sheetName val="TONG_HOP_NHAN_CONG2"/>
      <sheetName val="TONG_HOP_CA_MAY2"/>
      <sheetName val="DON_GIA_TONG_HOP2"/>
      <sheetName val="DIEN_GIAI_CPSX2"/>
      <sheetName val="BANG_GIA_DU_TOAN_THUY_LOI2"/>
      <sheetName val="DON_GIA_TONG_HOP_THUY_LOI2"/>
      <sheetName val="BANG_GIA_DAU_THAU2"/>
      <sheetName val="DIEN_GIAI_TIEN_LUONG_DRC2"/>
      <sheetName val="BANG_GIA_DEN_CHAN_CT2"/>
      <sheetName val="BANG_BU_VAN_CHUYEN2"/>
      <sheetName val="CHI_PHI_CA_MAY2"/>
      <sheetName val="CHI_PHI_NHAN_CONG2"/>
      <sheetName val="PHAN_TICH_DGCT2"/>
      <sheetName val="PHAN_TICH_DGCT_TP2"/>
      <sheetName val="DIEN_GIAI_KL2"/>
      <sheetName val="KL_DUONG_GOM2"/>
      <sheetName val="TGTHUC_HIEN2"/>
      <sheetName val="KLLK_THUC_HIEN2"/>
      <sheetName val="PTCT_MUONG2"/>
      <sheetName val="DGTH_MUONG2"/>
      <sheetName val="PHAN_TICH`VAT_TU2"/>
      <sheetName val="DO_AM_DT2"/>
      <sheetName val="MTO_REV_2(ARMOR)1"/>
      <sheetName val="Tai_khoan1"/>
      <sheetName val="Tien_An_T112"/>
      <sheetName val="Bang_luong2"/>
      <sheetName val="Bang_CC2"/>
      <sheetName val="_Luong_nghien_2"/>
      <sheetName val="Phuc_vu2"/>
      <sheetName val="May_Phat2"/>
      <sheetName val="BANG_DU_TGAN_DRC1"/>
      <sheetName val="VC_B"/>
      <sheetName val="PHAN_DICH_VAT_TU1"/>
      <sheetName val="DIEL_GIAI_KL1"/>
      <sheetName val="KLDK_THUC_HIEN1"/>
      <sheetName val="Sheet5ဠ蜰Ư༢螸Ư༢蠼Ư༢⋀쀀꾈∁"/>
      <sheetName val="Sheet5??U??U??U?????"/>
      <sheetName val="TONG_HOP_K©N©_2ÈI1"/>
      <sheetName val="Thuc_thanh2"/>
      <sheetName val="Luong_T1-_031"/>
      <sheetName val="Luong_T2-_031"/>
      <sheetName val="Luong_T3-_031"/>
      <sheetName val="Sheet5ဠ_蜰Ư༢螸Ư༢蠼Ư༢裀Ư༢襄Ư"/>
      <sheetName val="gia_xe_ay"/>
      <sheetName val="TONG_KE_DZ_0_4_KV1"/>
      <sheetName val="Bia_TQT1"/>
      <sheetName val="gia_xe_1"/>
      <sheetName val="Sheet5?ဠ?蜰Ư༢?螸Ư༢?蠼Ư༢?裀Ư༢?襄Ư"/>
      <sheetName val="Sheet5?ဠ?蜰Ư༢?螸Ư༢?蠼Ư༢?⋀쀀꾈∁"/>
      <sheetName val="Sheet5????U???U???U???U???U"/>
      <sheetName val="Sheet5????U???U???U??????"/>
      <sheetName val="Sheet5?ဠ_蜰Ư༢?螸Ư༢?蠼Ư༢?裀Ư༢?襄Ư"/>
      <sheetName val="TL_rieng1"/>
      <sheetName val="Gia_KS1"/>
      <sheetName val="CHIET_TINH_DGN_GIA1"/>
      <sheetName val="dtct_cau1"/>
      <sheetName val="Electrical_Breakdown1"/>
      <sheetName val="PTVT_(MAU)1"/>
      <sheetName val="Chi_tiet11"/>
      <sheetName val="gia_xe_?ay1"/>
      <sheetName val="?_?U??U??U??U??U??U?"/>
      <sheetName val="?_?U???U???U???U???U???U??????1"/>
      <sheetName val="ay_(28-10-2005)#2_Du_toan_nga"/>
      <sheetName val="PHAN_TICH_VAT_T_NGANG"/>
      <sheetName val="PHAN_TACH_VAT_TU_THEO_NHOM1"/>
      <sheetName val="TONG_HOP_NHAN_CNNG1"/>
      <sheetName val="DIEF_GIAI_CPSX1"/>
      <sheetName val="BANG_GIA_DU_UOAN_THUY_LOI1"/>
      <sheetName val="'ia_nhan_cong1"/>
      <sheetName val="Thuc_thanhס_忀ס2"/>
      <sheetName val="?_?U???U???U???U???U???U??1"/>
      <sheetName val="Sheet5?_?U??U??U??U??U"/>
      <sheetName val="Sheet5??_?U???U???U???U???U"/>
      <sheetName val="Sheet5_ဠ_蜰Ư༢_螸Ư༢_蠼Ư༢_裀Ư༢_襄Ư"/>
      <sheetName val="Sheet5_ဠ_蜰Ư༢_螸Ư༢_蠼Ư༢_⋀쀀꾈∁"/>
      <sheetName val="Sheet5____U___U___U___U___U"/>
      <sheetName val="Sheet5____U___U___U______"/>
      <sheetName val="___U_1"/>
      <sheetName val="Sheet5_ဠ_蜰Ư༢_螸Ư༢_蠼Ư༢_裀Ư༢_襄1"/>
      <sheetName val="gia_xe__ay1"/>
      <sheetName val="___U___U___U___U___U___U______2"/>
      <sheetName val="___U___U___U___U___U___U__2"/>
      <sheetName val="Sheet5____U___U___U___U___1"/>
      <sheetName val="Sheet5????Ý???Ý???Ý???Ý???Ý"/>
      <sheetName val="_lam2_Goi_1_(TT04)_2_goi_1_d"/>
      <sheetName val="ay_(28-10-2005)1"/>
      <sheetName val="_lam1"/>
      <sheetName val="_ia_nhan_cong1"/>
      <sheetName val="01_Bid_Price_summary1"/>
      <sheetName val="DZ_22KV1"/>
      <sheetName val="![BC11cau-QL15A-3_xl"/>
      <sheetName val="KLLK_THUC_@IEN1"/>
      <sheetName val="Sheet5ဠ蜰Ư༢螸Ư༢蠼Ư༢⋀쀀궈∁"/>
      <sheetName val="dtct_cong1"/>
      <sheetName val="Sheet5?ဠ?蜰Ư༢?螸Ư༢?蠼Ư༢?⋀쀀궈∁"/>
      <sheetName val="VC_BG1"/>
      <sheetName val="Sheet5??Ý??Ý??Ý?????"/>
      <sheetName val="?_?Ý??Ý??Ý??Ý??Ý??Ý?"/>
      <sheetName val="Sheet5????Ý???Ý???Ý??????"/>
      <sheetName val="?_?Ý???Ý???Ý???Ý???Ý???Ý??????1"/>
      <sheetName val="Sheet5_?_?U?_?U?_?U?_?U?_?U"/>
      <sheetName val="Sheet5_?_?U?_?U?_?U?_????"/>
      <sheetName val="Sheet5_?_?U?_?U?_?U?_?U?_?1"/>
      <sheetName val="ay_(28-10-2005)??#2_Du_toan_ng1"/>
      <sheetName val="_Luong_nghiun_1"/>
      <sheetName val="PONG_HOP_KINH_PHI1"/>
      <sheetName val="PHAN_TICH_KHOI_HUONG1"/>
      <sheetName val="DON_CIA_TONG_HOP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TH_VAL_TU1"/>
      <sheetName val="BANG_BU_VAN_CxUYEN1"/>
      <sheetName val="CHI_PHI_CÁ!MAY1"/>
      <sheetName val="___Ý_1"/>
      <sheetName val="Sheet5____Ý___Ý___Ý___Ý___Ý"/>
      <sheetName val="Sheet5____Ý___Ý___Ý______"/>
      <sheetName val="___Ý___Ý___Ý___Ý___Ý___Ý______2"/>
      <sheetName val="Thuc_thanh?ס????????_?忀ס??????1"/>
      <sheetName val="Khoi_luong1"/>
      <sheetName val="Sheet5ဠ蜰Ư༢螸Ư༢蠼Ư༢裀Ưഢ襄Ư"/>
      <sheetName val="ShEet5ဠ_蜰Ư༢螸Ư༢蠼Ə༢裀Ư༢襄Ư"/>
      <sheetName val="Luong_T3-_0"/>
      <sheetName val="SheEt5ဠ蜰Ư༢螸Ư༢蠼Ư༢⋀쀀辈∁"/>
      <sheetName val="Rheet5??U??U??U?????"/>
      <sheetName val="TONG_HOP_K©N©_2ÈA1"/>
      <sheetName val="gha_xe_ay"/>
      <sheetName val="gha_xe_1"/>
      <sheetName val="Shɥet5ဠ_蜰Ư༢螸Ư༢蠼Ư༢裀Ư༢襄Ư"/>
      <sheetName val="Sheet5_ဠ_蜰Ư༢_螸Ư༢_蠼Ư༢_⋀쀀궈∁"/>
      <sheetName val="Luong_¼1-_031"/>
      <sheetName val="Thuc_thanhס_忀ס鵀ס怈סd![BC"/>
      <sheetName val="Sheet5?ဠ?蜰Ư༢?螸Ư༢?蠼Ư༢?裀Ư༢?褄Ư"/>
      <sheetName val="Sheet5????U???U???U???U??7U"/>
      <sheetName val="_lam?2_Goi_1_(TT04)?_2_goi_1_d"/>
      <sheetName val="?_?U?1"/>
      <sheetName val="Sheet5?ဠ_蜰Ư༢?螸Ư༢?蠼Ư༢?裀Ưܢ?襄Ư"/>
      <sheetName val="Thuc_thanhס_忀ס鵀ס怈סd![BC2"/>
      <sheetName val="Thuc_thanh_ס__________忀ס______1"/>
      <sheetName val="Sheet5_ဠ_蜰Ư༢_螸Ư༢_蠼Ư༢_裀Ưܢ_襄Ư"/>
      <sheetName val="Sheet5ဠ茰Ư༢螸Ư༢蠼Ư༢裀Ư༢襄Ư"/>
      <sheetName val="ay_(28-10-2005)#2_Du_toan_ngay"/>
      <sheetName val="Thuc_thanhס_忀ס"/>
      <sheetName val="Sheet5?_?Ý??Ý??Ý??Ý??Ý"/>
      <sheetName val="Sheet5??_?Ý???Ý???Ý???Ý???Ý"/>
      <sheetName val="DS_cau1"/>
      <sheetName val="DANH_SACH1"/>
      <sheetName val="tong_hop1"/>
      <sheetName val="phan_tich_DG1"/>
      <sheetName val="gia_vat_lieu1"/>
      <sheetName val="gia_xe_may1"/>
      <sheetName val="gia_nhan_cong1"/>
      <sheetName val="PHAN_TICH_VAT_TU_NGANG1"/>
      <sheetName val="BANG_DU_TOAN1"/>
      <sheetName val="BANG_DU_TOAN_DRC1"/>
      <sheetName val="DIEN_GIAI_TIEN_LUONG1"/>
      <sheetName val="TONG_HOP_KINH_PHI1"/>
      <sheetName val="CHIET_TINH_DON_GIA1"/>
      <sheetName val="PHAN_TICH_KHOI_LUONG1"/>
      <sheetName val="TH_VAT_TU1"/>
      <sheetName val="VC_OTO1"/>
      <sheetName val="VC_BO1"/>
      <sheetName val="PHAN_TICH_VAT_TU1"/>
      <sheetName val="PHAN_TICH_VAT_TU_THEO_NHOM1"/>
      <sheetName val="TONG_HOP_NHAN_CONG1"/>
      <sheetName val="TONG_HOP_CA_MAY1"/>
      <sheetName val="DON_GIA_TONG_HOP1"/>
      <sheetName val="DIEN_GIAI_CPSX1"/>
      <sheetName val="BANG_GIA_DU_TOAN_THUY_LOI1"/>
      <sheetName val="DON_GIA_TONG_HOP_THUY_LOI1"/>
      <sheetName val="BANG_GIA_DAU_THAU1"/>
      <sheetName val="DIEN_GIAI_TIEN_LUONG_DRC1"/>
      <sheetName val="BANG_GIA_DEN_CHAN_CT1"/>
      <sheetName val="BANG_BU_VAN_CHUYEN1"/>
      <sheetName val="CHI_PHI_CA_MAY1"/>
      <sheetName val="CHI_PHI_NHAN_CONG1"/>
      <sheetName val="PHAN_TICH_DGCT1"/>
      <sheetName val="PHAN_TICH_DGCT_TP1"/>
      <sheetName val="DIEN_GIAI_KL1"/>
      <sheetName val="KL_DUONG_GOM1"/>
      <sheetName val="TGTHUC_HIEN1"/>
      <sheetName val="KLLK_THUC_HIEN1"/>
      <sheetName val="PTCT_MUONG1"/>
      <sheetName val="DGTH_MUONG1"/>
      <sheetName val="PHAN_TICH`VAT_TU1"/>
      <sheetName val="DO_AM_DT1"/>
      <sheetName val="MTO_REV_2(ARMOR)"/>
      <sheetName val="Tai_khoan"/>
      <sheetName val="Tien_An_T111"/>
      <sheetName val="Bang_luong1"/>
      <sheetName val="Bang_CC1"/>
      <sheetName val="_Luong_nghien_1"/>
      <sheetName val="Phuc_vu1"/>
      <sheetName val="May_Phat1"/>
      <sheetName val="BANG_DU_TGAN_DRC"/>
      <sheetName val="PHAN_DICH_VAT_TU"/>
      <sheetName val="DIEL_GIAI_KL"/>
      <sheetName val="KLDK_THUC_HIEN"/>
      <sheetName val="TONG_HOP_K©N©_2ÈI"/>
      <sheetName val="Thuc_thanh1"/>
      <sheetName val="Luong_T1-_03"/>
      <sheetName val="Luong_T2-_03"/>
      <sheetName val="Luong_T3-_03"/>
      <sheetName val="TONG_KE_DZ_0_4_KV"/>
      <sheetName val="Bia_TQT"/>
      <sheetName val="gia_xe_"/>
      <sheetName val="TL_rieng"/>
      <sheetName val="Gia_KS"/>
      <sheetName val="CHIET_TINH_DGN_GIA"/>
      <sheetName val="dtct_cau"/>
      <sheetName val="Electrical_Breakdown"/>
      <sheetName val="PTVT_(MAU)"/>
      <sheetName val="Chi_tiet1"/>
      <sheetName val="gia_xe_?ay"/>
      <sheetName val="?_?U???U???U???U???U???U???????"/>
      <sheetName val="PHAN_TACH_VAT_TU_THEO_NHOM"/>
      <sheetName val="TONG_HOP_NHAN_CNNG"/>
      <sheetName val="DIEF_GIAI_CPSX"/>
      <sheetName val="BANG_GIA_DU_UOAN_THUY_LOI"/>
      <sheetName val="'ia_nhan_cong"/>
      <sheetName val="Thuc_thanhס_忀ס1"/>
      <sheetName val="?_?U???U???U???U???U???U??"/>
      <sheetName val="___U_"/>
      <sheetName val="gia_xe__ay"/>
      <sheetName val="___U___U___U___U___U___U______1"/>
      <sheetName val="___U___U___U___U___U___U__1"/>
      <sheetName val="ay_(28-10-2005)"/>
      <sheetName val="_lam"/>
      <sheetName val="_ia_nhan_cong"/>
      <sheetName val="01_Bid_Price_summary"/>
      <sheetName val="DZ_22KV"/>
      <sheetName val="KLLK_THUC_@IEN"/>
      <sheetName val="dtct_cong"/>
      <sheetName val="VC_BG"/>
      <sheetName val="Sheet09"/>
      <sheetName val="Sheet5ဠ_蜰Ư༢螸Ư༢蠼Ư༢裀Ư༢襄Ư༢览Ư༢"/>
      <sheetName val="BANG_BU_ËAN_CH+QE1"/>
      <sheetName val="DGCT"/>
      <sheetName val="Sheet5__x0008__x0006__x0008__x0003____U___U___U___U__7U"/>
      <sheetName val="___Ý___Ý___Ý___Ý___Ý___Ý__"/>
      <sheetName val="Shɥet5?_x0008__x0006__x0008__x0003_ဠ 蜰Ư༢?螸Ư༢?蠼Ư༢?裀Ư༢?襄Ư"/>
      <sheetName val="ptdg-duong"/>
      <sheetName val="Sheet5__x0008__x0006__x0008__x0003_ဠ_蜰Ưꌀ䯮Ⰱ⸝_x0000__x0000_怀ᎎ접❽뀀➎؀_x0000_ ➃"/>
      <sheetName val="Shɥet5?_x0008__x0006__x0008__x0003_ဠ 蜰Ư༢?螸Ư༢?蠼Ư༢?裀퀀ᣟ_x0000__x0000_Ā"/>
      <sheetName val="?_x0000_?U?_x0000_?U?_x0000_?U?_x0000_?U?_x0000_?U?_x0000_?U?_x0000_"/>
      <sheetName val="gia xe ay"/>
      <sheetName val="? ?U?_x0000_?U?_x0000_?U?_x0000_?U?_x0000_?U?_x0000_?U?_x0000_"/>
      <sheetName val="?_x0000_?Ý?_x0000_?Ý?_x0000_?Ý?_x0000_?Ý?_x0000_?Ý?_x0000_?Ý?_x0000_"/>
      <sheetName val="Thuc thanh_x0000_ס_x0000_ 忀ס_x0000__x0004__x0000_"/>
      <sheetName val="??U??U??U??U??U??U?"/>
      <sheetName val="??Ý??Ý??Ý??Ý??Ý??Ý?"/>
      <sheetName val="Sheet5__x0008__x0006__x0008__x0000__x0000__x0000__x0000_&quot;@_x0010_*_x0000__x0000__x0000__x0000__x0000_&quot;@_x0010_*_x0000__x0000__x0000__x0000_"/>
      <sheetName val="Sheat31"/>
      <sheetName val="Thuc_thanhס 忀ס"/>
      <sheetName val="?_?Ý???Ý???Ý???Ý???Ý???Ý???????"/>
      <sheetName val="ay_(28-10-2005)??#2_Du_toan_nga"/>
      <sheetName val="_Luong_nghiun_"/>
      <sheetName val="PONG_HOP_KINH_PHI"/>
      <sheetName val="PHAN_TICH_KHOI_HUONG"/>
      <sheetName val="DON_CIA_TONG_HOP"/>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TH_VAL_TU"/>
      <sheetName val="BANG_BU_VAN_CxUYEN"/>
      <sheetName val="CHI_PHI_CÁ!MAY"/>
      <sheetName val="___Ý_"/>
      <sheetName val="___Ý___Ý___Ý___Ý___Ý___Ý______1"/>
      <sheetName val="Thuc_thanh?ס???????? ?忀ס??????"/>
      <sheetName val="Khoi_luong"/>
      <sheetName val="TONG_HOP_K©N©_2ÈA"/>
      <sheetName val="gha_xe_"/>
      <sheetName val="Luong_¼1-_03"/>
      <sheetName val="?_?U?"/>
      <sheetName val="Thuc_thanhס 忀ס鵀ס怈סd![BC"/>
      <sheetName val="Thuc_thanh_ס________ _忀ס______"/>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3440000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987945824.96533537</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refreshError="1"/>
      <sheetData sheetId="663" refreshError="1"/>
      <sheetData sheetId="664"/>
      <sheetData sheetId="665"/>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BCD ke toan (2)"/>
      <sheetName val="BCD TK (4)"/>
      <sheetName val="BCD TK (3)"/>
      <sheetName val="BCD TK (2)"/>
      <sheetName val="BCD ke toan"/>
      <sheetName val="Sheet3"/>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DNP၄-QL"/>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TL rieng"/>
      <sheetName val="Sheet13_x0000__x0000__x0000__x0000__x0000__x0000__x0000__x0000__x0000__x0000__x0000_??_x0000__x0004__x0000__x0000__x0000__x0000__x0000__x0000_??_x0000_"/>
      <sheetName val="Sheet13??????????????_x0004_?????????"/>
      <sheetName val="??u???????????????_x001a_[ duong257-2"/>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CVC-_x005f_x005f_x005f_x0010_1"/>
      <sheetName val="THop1€"/>
      <sheetName val="u[_duong257-2"/>
      <sheetName val="DNP?-QL"/>
      <sheetName val="Sheet13___________??__x0004_______??_"/>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Sheet13㸰Ɂ숌Ɂ㹨Ɂu__duong257-2"/>
      <sheetName val="ptd2_x0000__x0000_ (2)"/>
      <sheetName val="Sheet3_(2)4"/>
      <sheetName val="Sheet!_(2)4"/>
      <sheetName val="CORE_PLATE4"/>
      <sheetName val="TR_4"/>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Sheet8_x0000_͘_x0000__x0000__x0000__x0000__x0000__x0000__x0000__x0000__x0009__x0000_ᬤ͝_x0000__x0004__x0000__x0000__x0000__x0000__x0000__x0000_ᙄ͘_x0000_"/>
      <sheetName val="Sheet8?͘????????_x0009_?ᬤ͝?_x0004_??????ᙄ͘?"/>
      <sheetName val="-272.xls]Bke01"/>
      <sheetName val="_en 31,7_x0008_"/>
      <sheetName val="an 1_x001f_"/>
      <sheetName val="ㅰ଀"/>
      <sheetName val="?"/>
      <sheetName val="1"/>
      <sheetName val="KH NVL"/>
      <sheetName val="MTL$-INTER"/>
      <sheetName val="_¹½.,6³"/>
      <sheetName val="th-ke-೼_xfffe_"/>
      <sheetName val="ptd2"/>
      <sheetName val="DNP_-QL"/>
      <sheetName val="Shee42"/>
      <sheetName val="Sheet8_x0000_͘_x0000__x0000__x0000__x0000__x0000__x0000__x0000__x0000_ _x0000_ᬤ͝_x0000__x0004__x0000__x0000__x0000__x0000__x0000__x0000_ᙄ͘_x0000_"/>
      <sheetName val="Sheet8?͘???????? ?ᬤ͝?_x0004_??????ᙄ͘?"/>
      <sheetName val=""/>
      <sheetName val="THop1"/>
      <sheetName val="THop0_x0016_"/>
      <sheetName val="[ `uong257_x000d_272.xlsYCtiet06"/>
      <sheetName val="BJe08"/>
      <sheetName val="[ duong257_x000d_272.xlsXCtiet08"/>
      <sheetName val="Ctiat09"/>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refreshError="1"/>
      <sheetData sheetId="356"/>
      <sheetData sheetId="357" refreshError="1"/>
      <sheetData sheetId="358" refreshError="1"/>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VC-D?-DH"/>
      <sheetName val="VC-D_-DH"/>
      <sheetName val="Don gia-cau"/>
      <sheetName val="BK_N111"/>
      <sheetName val="dtct_cong?ȁ"/>
      <sheetName val="dtct_cong??"/>
      <sheetName val="dtct_ccu"/>
      <sheetName val="BANGTRA"/>
      <sheetName val="dtct_cong_ȁ"/>
      <sheetName val="dtct_cong__"/>
      <sheetName val="KKKKKKKK"/>
      <sheetName val="TH_cong1"/>
      <sheetName val="dtct_cong1"/>
      <sheetName val="ptdg_cong1"/>
      <sheetName val="PTDG_cau1"/>
      <sheetName val="dtct_cau1"/>
      <sheetName val="Chi_tiet1"/>
      <sheetName val="Tai_khoan1"/>
      <sheetName val="dtct_cong_?"/>
      <sheetName val="²??t13"/>
      <sheetName val="dtct cong_x005f_x0000_ȁ"/>
      <sheetName val="dtct cong_x005f_x0000__"/>
      <sheetName val="dtct_x005f_x0000_cong"/>
      <sheetName val="_x005f_x0000_"/>
      <sheetName val="dtct cong_x005f_x0000_?"/>
      <sheetName val="trabng"/>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Thuc thanh"/>
      <sheetName val="dongia _2_"/>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gvd"/>
      <sheetName val="Don_gia-cau"/>
      <sheetName val="Ts"/>
      <sheetName val="Gia KS"/>
      <sheetName val="Cheet9"/>
      <sheetName val="Don_gia-cau1"/>
      <sheetName val="dtct cong_x0000__"/>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dtct_cong_ȁ4"/>
      <sheetName val="dtct_cong__4"/>
      <sheetName val="dtct_cong_ȁ5"/>
      <sheetName val="dtct_cong__5"/>
      <sheetName val="dtct_cong_ȁ6"/>
      <sheetName val="dtct_cong__6"/>
      <sheetName val="dtct_cong_ȁ7"/>
      <sheetName val="dtct_cong__7"/>
      <sheetName val="dtct_cong_ȁ8"/>
      <sheetName val="dtct_cong__8"/>
      <sheetName val=""/>
      <sheetName val="_x0000__x0000__x0000__x0000__x0000__x0000__x0000__x0000_"/>
      <sheetName val="dtctcong"/>
      <sheetName val="Translation"/>
      <sheetName val="KH-Q1,Q2,01"/>
      <sheetName val="Tra KS"/>
      <sheetName val="BO"/>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refreshError="1"/>
      <sheetData sheetId="242" refreshError="1"/>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sheetData sheetId="267" refreshError="1"/>
      <sheetData sheetId="268" refreshError="1"/>
      <sheetData sheetId="269" refreshError="1"/>
      <sheetData sheetId="27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KL"/>
      <sheetName val="nenduong"/>
      <sheetName val="mong+MD"/>
      <sheetName val="THKLRanh xay"/>
      <sheetName val="Ranhxay"/>
      <sheetName val="HE"/>
      <sheetName val="TH Cong doc+Gieng xay"/>
      <sheetName val="cong doc"/>
      <sheetName val="Gieng"/>
      <sheetName val="cua xa"/>
      <sheetName val="congtron"/>
      <sheetName val="congtron2"/>
      <sheetName val="Conghop"/>
      <sheetName val="Bien"/>
      <sheetName val="Luong+may"/>
      <sheetName val="Hangmuc ch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8">
          <cell r="D8">
            <v>19120.5</v>
          </cell>
        </row>
      </sheetData>
      <sheetData sheetId="15"/>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s>
    <sheetDataSet>
      <sheetData sheetId="0" refreshError="1"/>
      <sheetData sheetId="1" refreshError="1"/>
      <sheetData sheetId="2" refreshError="1"/>
      <sheetData sheetId="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GVL-NC-M"/>
      <sheetName val="기기리스트"/>
      <sheetName val="cot_xa"/>
      <sheetName val="Mong"/>
      <sheetName val="Tra_bang"/>
      <sheetName val="GiaVL"/>
      <sheetName val="TDTKP"/>
      <sheetName val="DK-KH"/>
      <sheetName val="Loading"/>
      <sheetName val="Check C"/>
      <sheetName val="_x0000__x0000__x0000__x0000__x0000__x0000__x0000__x0000_"/>
      <sheetName v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luong"/>
      <sheetName val="luong-NII"/>
      <sheetName val="luong-NIII"/>
      <sheetName val="may"/>
      <sheetName val="nen"/>
      <sheetName val="mat"/>
      <sheetName val="atgt"/>
      <sheetName val="cong"/>
      <sheetName val="vua"/>
      <sheetName val="gVL"/>
      <sheetName val="dap-LN"/>
      <sheetName val="dtctiet-LN"/>
      <sheetName val="gtx-duong-LN"/>
      <sheetName val="cpkhac-LN"/>
      <sheetName val="tdtoan-LN"/>
      <sheetName val="ctieu-LN"/>
      <sheetName val="dap-BTN"/>
      <sheetName val="dtctiet-BTN"/>
      <sheetName val="gtx-duong-BTN"/>
      <sheetName val="cpkhac-BTN"/>
      <sheetName val="tdtoan-BTN"/>
      <sheetName val="ctieu-BTN"/>
      <sheetName val="gtxl-cau"/>
      <sheetName val="gpmb"/>
      <sheetName val="tctc"/>
      <sheetName val="th-nc-may"/>
      <sheetName val="Sheet3"/>
      <sheetName val="dtoan"/>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1">
          <cell r="N61">
            <v>2415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SUMMARY"/>
      <sheetName val="Tinh toan"/>
      <sheetName val="CTgia"/>
      <sheetName val="Tb"/>
      <sheetName val="diachi"/>
      <sheetName val="D.lg Yef Son"/>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 val="TBi70"/>
      <sheetName val="ptvt"/>
      <sheetName val="THGDT huu Lung _ LS"/>
      <sheetName val="TDTKP"/>
      <sheetName val="CT Thang Mo"/>
      <sheetName val="CT  PL"/>
      <sheetName val="Tra_bang"/>
      <sheetName val="Nhapsl"/>
      <sheetName val="he so"/>
      <sheetName val="KH-Q1,Q2,01"/>
      <sheetName val="TONG KE DZ 0.4 KV"/>
      <sheetName val="BUGIA_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TNHCHINH"/>
      <sheetName val="_x0000__x0000__x0000__x0000__x0000_"/>
      <sheetName val="PVC.T1"/>
      <sheetName val="PVC.T2"/>
      <sheetName val="PVC.T3"/>
      <sheetName val="Giavattu"/>
      <sheetName val="REGION"/>
      <sheetName val="OFFGRID"/>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Dinh nghia"/>
      <sheetName val="List of Purchase orders"/>
      <sheetName val="FORM"/>
      <sheetName val="CDTK"/>
      <sheetName val="Gia_vat_tu"/>
      <sheetName val="Shift0103_(2)"/>
      <sheetName val="PTVT (MAU)"/>
      <sheetName val="Bang Du Tinh Luong NV"/>
      <sheetName val="Shift01030(2)"/>
      <sheetName val="Bang tinh gia VL"/>
      <sheetName val="Dinh muc CP KTCB khac"/>
      <sheetName val="_____"/>
      <sheetName val="Tong hop"/>
      <sheetName val="?????"/>
      <sheetName val="Chiet tinh dz22"/>
      <sheetName val="KQKD_05"/>
      <sheetName val="th2005"/>
      <sheetName val="VL"/>
      <sheetName val="CC"/>
      <sheetName val="Thong so (1)"/>
      <sheetName val="????????"/>
      <sheetName val="dtct cong"/>
      <sheetName val="trungthu-TNHH"/>
      <sheetName val="PTDGDT"/>
      <sheetName val="Tien Luong"/>
      <sheetName val="bt4"/>
      <sheetName val="Sheet6"/>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BCDSPS"/>
      <sheetName val="GVL"/>
      <sheetName val="NHATKY"/>
      <sheetName val="TONGKE3p "/>
      <sheetName val="BANG TONG HOP CHAM CONG T05-201"/>
      <sheetName val="BANG TONG HOP CHAM CONG T06-201"/>
      <sheetName val="BANG TONG HOP CHAM CONG T07-201"/>
      <sheetName val="BANG TONG HOP CHAM CONG T08"/>
      <sheetName val="BANG TONG HOP CHAM CONG T9"/>
      <sheetName val="GIAVLIEU"/>
      <sheetName val="BILAL2"/>
      <sheetName val=""/>
      <sheetName val="_x0000__x0000__x0000__x0000__x0000__x0000__x0000__x0000_"/>
      <sheetName val="Scheme B Estimate "/>
      <sheetName val="ptvt"/>
      <sheetName val="ctbetong"/>
      <sheetName val="QUOTATION"/>
      <sheetName val="DG-Don vi"/>
      <sheetName val="DANH SACH"/>
      <sheetName val="CDPS"/>
      <sheetName val="DG3285"/>
      <sheetName val="Phuong an 1"/>
      <sheetName val="B2"/>
      <sheetName val="DK_KH"/>
      <sheetName val="BH0"/>
      <sheetName val="TTDZ22"/>
      <sheetName val="CHITIET-DZ04"/>
      <sheetName val="Gia_vat_tu1"/>
      <sheetName val="DGchitiet_1"/>
      <sheetName val="NL_20021"/>
      <sheetName val="NL_20031"/>
      <sheetName val="khong_dat1"/>
      <sheetName val="TD_PKN1"/>
      <sheetName val="Shift0103_(2)1"/>
      <sheetName val="Ma_KH1"/>
      <sheetName val="KPVC-BD_1"/>
      <sheetName val="PTD"/>
      <sheetName val="DATA"/>
      <sheetName val="TDTKP1"/>
      <sheetName val="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ection"/>
      <sheetName val="chiettinh"/>
      <sheetName val="Tra_bang"/>
      <sheetName val="So"/>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gvl"/>
      <sheetName val="BC"/>
      <sheetName val="THX7"/>
      <sheetName val="T33"/>
      <sheetName val="BC thi dua 2"/>
      <sheetName val="HOC BONG 2"/>
      <sheetName val="HOC BONG"/>
      <sheetName val="BC thi dua"/>
      <sheetName val="DDCT2"/>
      <sheetName val="KcTK2"/>
      <sheetName val="km1 9"/>
      <sheetName val="km1!5"/>
      <sheetName val="XL4Test%"/>
      <sheetName val="?"/>
      <sheetName val="Chi tiet"/>
      <sheetName val="Tongke"/>
      <sheetName val="GVL-NC-M"/>
      <sheetName val="WTB"/>
      <sheetName val="TB 2001"/>
      <sheetName val="KP-XL"/>
      <sheetName val="TT04"/>
      <sheetName val="May"/>
      <sheetName val="_"/>
      <sheetName val="WTB02"/>
      <sheetName val="DBET"/>
      <sheetName val="XL4Poppy"/>
      <sheetName val="BANGTRA"/>
      <sheetName val="NC"/>
      <sheetName val="3.1.1"/>
      <sheetName val="3.1.4"/>
      <sheetName val="2.5.1"/>
      <sheetName val="4.1.1"/>
      <sheetName val="4.3.2"/>
      <sheetName val="2.3.3"/>
      <sheetName val="5.3.1"/>
      <sheetName val="2.4.3"/>
      <sheetName val="tong_hop"/>
      <sheetName val="TB_2001"/>
      <sheetName val="Gia vat tu"/>
      <sheetName val="DGduong"/>
      <sheetName val="dtct cong"/>
      <sheetName val="BUGIA_VT"/>
      <sheetName val="dongia"/>
      <sheetName val="TH-XL"/>
      <sheetName val="Dung"/>
      <sheetName val="DG1"/>
      <sheetName val="chhettinh"/>
      <sheetName val="_x0014_huc thanh"/>
      <sheetName val="HS"/>
      <sheetName val="Vua"/>
      <sheetName val="SUMMARY"/>
      <sheetName val="LEGEND"/>
      <sheetName val="GiaVL"/>
      <sheetName val="_x005f_x0000_"/>
      <sheetName val="_x005f_x005f_x005f_x0000_"/>
      <sheetName val="_x005f_x005f_x005f_x005f_x005f_x005f_x005f_x0000_"/>
      <sheetName val="Vat lieu"/>
      <sheetName val="TTDZ22"/>
      <sheetName val="TH-XLap"/>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________BLDG"/>
      <sheetName val="????-BLDG"/>
      <sheetName val="Jan11"/>
      <sheetName val="Jan13"/>
      <sheetName val="Jan14"/>
      <sheetName val="Jan15"/>
      <sheetName val="Jan16"/>
      <sheetName val="Jan17"/>
      <sheetName val="Jan18"/>
      <sheetName val="Jan20"/>
      <sheetName val="Jan21"/>
      <sheetName val="Outlets"/>
      <sheetName val="PGs"/>
      <sheetName val="2001"/>
      <sheetName val="20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Ga"/>
      <sheetName val="Ca"/>
      <sheetName val="rau"/>
      <sheetName val="Thit"/>
      <sheetName val="Gia vi"/>
      <sheetName val="Gao"/>
      <sheetName val="Quyet toan1"/>
      <sheetName val="Quyet Toan2"/>
      <sheetName val="TH"/>
      <sheetName val="XL4Test5"/>
      <sheetName val="Tdoi t.truong"/>
      <sheetName val="BC DBKH T5"/>
      <sheetName val="BC DBKH T6"/>
      <sheetName val="BC DBKH T7"/>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Phan tich VT"/>
      <sheetName val="TKe VT"/>
      <sheetName val="Du tru Vat t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ietbi"/>
      <sheetName val="HUNG"/>
      <sheetName val="THO"/>
      <sheetName val="HOA"/>
      <sheetName val="TINH"/>
      <sheetName val="THONG"/>
      <sheetName val="XXXXXXX0"/>
      <sheetName val="XXXXXXX1"/>
      <sheetName val="LUONG CHO HUU"/>
      <sheetName val="thu BHXH,YT"/>
      <sheetName val="Phan bo"/>
      <sheetName val="Luong T5-04"/>
      <sheetName val="THLK2"/>
      <sheetName val="?¬’P‰¿ì¬?-BLDG"/>
      <sheetName val="?¬P¿ì¬?-BLDG"/>
      <sheetName val="?쒕?-BLDG"/>
      <sheetName val="?+Invoice!$DF$57?-BLDG"/>
      <sheetName val="BOQ FORM FOR INQÕIRY"/>
      <sheetName val=""/>
      <sheetName val="Bang ngang"/>
      <sheetName val="Bang doc"/>
      <sheetName val="B cham cong"/>
      <sheetName val="Btt luong"/>
      <sheetName val="PTDGDT"/>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SC 231"/>
      <sheetName val="SC 410"/>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FORM OF PROPNSAL RFP-003"/>
      <sheetName val="Overhead &amp; Profit B-1"/>
      <sheetName val="Dec#1"/>
      <sheetName val="MTL$-INTER"/>
      <sheetName val="TSCD"/>
      <sheetName val="Sc #34"/>
      <sheetName val="KhanhThuong"/>
      <sheetName val="PlotDat4"/>
      <sheetName val="DA0463BQ"/>
      <sheetName val="V_x000c_(No V-c)"/>
      <sheetName val="Chi tiet dmn gia khoi phuc"/>
      <sheetName val="BCDP_x0005_"/>
      <sheetName val="NKC _x0003__x0000__x0000_TM1_x0006__x0000__x0000_SC 111_x0002__x0000__x0000_NH_x0006__x0000__x0000_SC 1"/>
      <sheetName val="XL4Wÿÿÿÿ"/>
      <sheetName val="N@"/>
      <sheetName val="Don gaa chi tiet"/>
      <sheetName val="XL4Poppq"/>
      <sheetName val="FH"/>
      <sheetName val="Disch"/>
      <sheetName val="Pack"/>
      <sheetName val="Delivery"/>
      <sheetName val="M50"/>
      <sheetName val="M48"/>
      <sheetName val="M45"/>
      <sheetName val="M38"/>
      <sheetName val="D.Order"/>
      <sheetName val="Report"/>
      <sheetName val="Report.Delivery"/>
      <sheetName val="Monthly"/>
      <sheetName val="DI-ESTI"/>
      <sheetName val="Hoi phe nu"/>
      <sheetName val="THANG#"/>
      <sheetName val="Sheet("/>
      <sheetName val="Sheed7"/>
      <sheetName val="A`r3"/>
      <sheetName val="Apb4"/>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_x0001_pr2"/>
      <sheetName val="quy 1"/>
      <sheetName val="quy 2"/>
      <sheetName val="6 thang"/>
      <sheetName val="quy 3"/>
      <sheetName val="9 TH"/>
      <sheetName val="quy4"/>
      <sheetName val="nam"/>
      <sheetName val="Sheet11"/>
      <sheetName val="Sheet12"/>
      <sheetName val="??+Invoice!$DF$57?????-BLDG"/>
      <sheetName val="Tro gaup"/>
      <sheetName val="?+Anvoice!$DF$57?-BLDG"/>
      <sheetName val="NhapHD"/>
      <sheetName val="INHOADON"/>
      <sheetName val="DataSource"/>
      <sheetName val="Danhsach KH"/>
      <sheetName val="GIA VON"/>
      <sheetName val="DS 11"/>
      <sheetName val="Module2"/>
      <sheetName val="BC"/>
      <sheetName val="TIEUHAO"/>
      <sheetName val="Sheat4"/>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 _x0000_í_x0000_䀘ȁ_x0006_ _x0001_ȉɾ_x000a_ _x0002_î"/>
      <sheetName val="ŀ؂ऀĀऀ縂ਂऀȀ帀㹓"/>
      <sheetName val="_x000a_ _x0003_÷Ĉ_x0000_½_x0012_ 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Chiet tinh dz22"/>
      <sheetName val="Coc40x40c-"/>
      <sheetName val="Han13"/>
      <sheetName val="T.@_x000c__x0000__x0001__x0000__x0000__x0000__x0003_Ú_x0000__x0000_&lt;_x001f__x0000__x0000__x0000_"/>
      <sheetName val="?öm÷²??öm?-BLDG"/>
      <sheetName val="bang tien luong"/>
      <sheetName val="PNT-QUOT-#3"/>
      <sheetName val="COAT&amp;WRAP-QIOT-#3"/>
      <sheetName val="Overhead &amp; "/>
      <sheetName val="Overhead &amp; Ԁ_x0000__x0000__x0000_"/>
      <sheetName val="Overhead &amp; Ԁ_x0000__x0000__x0000_Ȁ"/>
      <sheetName val="Overhead &amp; ?_x0000__x0000__x0000_?"/>
      <sheetName val="DG "/>
      <sheetName val="T.hopCPXDho_x0000_n_x0000_hanh (2)"/>
      <sheetName val="LK cp _x0000_dcb"/>
      <sheetName val="GDTH_x0000_5"/>
      <sheetName val="Ph_x0000_n_x0000__x0000_ich _x0000_a_x0000_ tu"/>
      <sheetName val="PHANG5"/>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FORM OF PROPOSAL RFP-00Ê"/>
      <sheetName val="9 toan"/>
      <sheetName val="Du_tru_Vat_tu"/>
      <sheetName val="Du_toan"/>
      <sheetName val="Chi p`i van chuyen"/>
      <sheetName val="TT_35"/>
      <sheetName val="²_x0000__x0000_AI TK 112"/>
      <sheetName val="XL4Po_x0000_p_x0010_"/>
      <sheetName val="_x0010_HANG1"/>
      <sheetName val="SC_x0000_133"/>
      <sheetName val="QC 152"/>
      <sheetName val="SC 41_x0011_"/>
      <sheetName val="SC _x0014_42 loan"/>
      <sheetName val="SCT_x0011_54"/>
      <sheetName val="CT aong"/>
      <sheetName val="?¬P¿ì¬?"/>
      <sheetName val=" _x000f_ե_x0000_"/>
      <sheetName val="bt1"/>
      <sheetName val="__-BLDG"/>
      <sheetName val="_______-BLDG"/>
      <sheetName val="____-BLDG"/>
      <sheetName val="_¬’P‰¿ì¬_-BLDG"/>
      <sheetName val="_¬P¿ì¬_-BLDG"/>
      <sheetName val="_쒕_-BLDG"/>
      <sheetName val="______-BLDG"/>
      <sheetName val="=______-BLDG"/>
      <sheetName val="Phan tich don gia chi&quot;tiet"/>
      <sheetName val="TK Ngoai b!ng"/>
      <sheetName val="TMinh BC T_x0001_"/>
      <sheetName val="So _x0004_GNH "/>
      <sheetName val="Congig"/>
      <sheetName val="DG"/>
      <sheetName val="2_x0006__x0000__x0000_Sheet3_x0004__x0000__x0000_211A_x0004__x0000__x0000_211B_x0006__x0000__x0000_SCT5"/>
      <sheetName val="IBASE"/>
      <sheetName val="SUMMARY"/>
      <sheetName val="Sheet17"/>
      <sheetName val="Sheet13"/>
      <sheetName val="Sheet14"/>
      <sheetName val="Sheet15"/>
      <sheetName val="Sheet16"/>
      <sheetName val="?+Invoice!$DF$57㊞_x0000_-BLDG"/>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VL(No V-c)_x0005__x0000__x0000_X"/>
      <sheetName val="CT 1md &amp; dau conM"/>
      <sheetName val="Phan_tich_vat_tu"/>
      <sheetName val="Tong_hop_vat_tu"/>
      <sheetName val="Gia_tri_vat_tu"/>
      <sheetName val="Chenh_lech_vat_tu"/>
      <sheetName val="Chi_phi_van_chuyen"/>
      <sheetName val="Don_gia_chi_tiet"/>
      <sheetName val="Du_thau"/>
      <sheetName val="Tong_hop_kinh_phi"/>
      <sheetName val="Tu_van_Thiet_ke"/>
      <sheetName val="phan bo _x0005__x0000__x0000__x0000__x0002__x0000_낟꼉飘"/>
      <sheetName val="phan bo "/>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CT"/>
      <sheetName val="_+Invoice!$DF$57_-BLDG"/>
      <sheetName val="NKC _x0003_"/>
      <sheetName val="Phan bo k_x0005__x0000__x0000__x0000__x0002__x0000_"/>
      <sheetName val="Phan bo k"/>
      <sheetName val="??-BLD聇"/>
      <sheetName val="?¬’P‰¿_x0000__x0000_¬?-BLDG"/>
      <sheetName val="T.hopCPXDho?n?hanh (2)"/>
      <sheetName val="LK cp ?dcb"/>
      <sheetName val="GDTH?5"/>
      <sheetName val="T.hopCPXDhoantìanh (2)"/>
      <sheetName val="bt3"/>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THDZ0,4"/>
      <sheetName val="TH DZ35"/>
      <sheetName val="NKC _x0003_??TM1_x0006_??SC 111_x0002_??NH_x0006_??SC 1"/>
      <sheetName val="??-BLDG"/>
      <sheetName val="??-BLDG"/>
      <sheetName val="??-BLDG"/>
      <sheetName val="1ð"/>
      <sheetName val="쀓ࡄЀ׀ࡄ᐀πɾ_x000a__x0009__x0000_í_x0000_䀘ȁ_x0006__x0009__x0001_ȉɾ_x000a__x0009__x0002_î"/>
      <sheetName val="_x000a__x0009__x0003_÷Ĉ_x0000_½_x0012__x0009__x0004_ð_x0000_"/>
      <sheetName val="so 8_x0000__x0000__x0000__x0000__x0000__x0000__x0000__x0000__x0000__x0000__x0000_܈Ǫ_x0000__x0004__x0000__x0000__x0000__x0000__x0000__x0000_䖼ǭ_x0000__x0000__x0000__x0000_"/>
      <sheetName val="Luong mot!ngay cong xay lap"/>
      <sheetName val="XL4Po?p_x0010_"/>
      <sheetName val="Overhead &amp; Ԁ_x0000__x0000__x0000_ﰀ"/>
      <sheetName val="10_x0000_"/>
      <sheetName val="T.@_x000c__x0000__x0001__x0000__x0003_Ú&lt;_x001f__x0000_"/>
      <sheetName val="T.@_x000c__x0000__x0001__x0000__x0003_Ú_x0000_&lt;_x001f__x0000_"/>
      <sheetName val="10"/>
      <sheetName val="Overhead &amp; ?_x0000_?"/>
      <sheetName val="BOQ_FORM_FOR_INQUIRY1"/>
      <sheetName val="FORM_OF_PROPOSAL_RFP-003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Phan_tich_VT1"/>
      <sheetName val="TKe_VT1"/>
      <sheetName val="Du_tru_Vat_tu1"/>
      <sheetName val="THANG_81"/>
      <sheetName val="Du_toan1"/>
      <sheetName val="Phan_tich_vat_tu1"/>
      <sheetName val="Tong_hop_vat_tu1"/>
      <sheetName val="Gia_tri_vat_tu1"/>
      <sheetName val="Chenh_lech_vat_tu1"/>
      <sheetName val="Chi_phi_van_chuyen1"/>
      <sheetName val="Don_gia_chi_tiet1"/>
      <sheetName val="Du_thau1"/>
      <sheetName val="Tong_hop_kinh_phi1"/>
      <sheetName val="Tu_van_Thiet_ke1"/>
      <sheetName val="Gia_trung_thau"/>
      <sheetName val="Thanh_toan_dot_1"/>
      <sheetName val="QUY_TM_2004_(3)"/>
      <sheetName val="QUY_TM_2004_(2)"/>
      <sheetName val="SO_CAI_2004_TK_111_(2)"/>
      <sheetName val="CTGS_N111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ong_2_Dvi"/>
      <sheetName val="Thop_1"/>
      <sheetName val="Thop_2"/>
      <sheetName val="Bao_cao"/>
      <sheetName val="SC_231"/>
      <sheetName val="SC_410"/>
      <sheetName val="Overhead_&amp;_Profit_B-1"/>
      <sheetName val="Mau_1"/>
      <sheetName val="Mau_so_2"/>
      <sheetName val="Mau_so_3"/>
      <sheetName val="Mau_so_7"/>
      <sheetName val="Mau_so_8"/>
      <sheetName val="Mau_so_9_da_tru_45;54"/>
      <sheetName val="Mau_so_9_45;54"/>
      <sheetName val="Mau_9_"/>
      <sheetName val="Mau_9_goc"/>
      <sheetName val="Mau_10"/>
      <sheetName val="Mau_so_11"/>
      <sheetName val="Bang_ngang"/>
      <sheetName val="Bang_doc"/>
      <sheetName val="B_cham_cong"/>
      <sheetName val="Btt_luong"/>
      <sheetName val="Gia_vi"/>
      <sheetName val="Quyet_toan1"/>
      <sheetName val="Quyet_Toan2"/>
      <sheetName val="T_hopCPXD04"/>
      <sheetName val="T_hopCPXD04_(2)"/>
      <sheetName val="T_hopCPXDhoanthanh"/>
      <sheetName val="T_hopCPXDhoanthanh_(2)"/>
      <sheetName val="T_hop_CPXDQ2"/>
      <sheetName val="Cpdc8t_(2)"/>
      <sheetName val="Cpdc8t_(3)"/>
      <sheetName val="LK_cp_xdcb"/>
      <sheetName val="XDCB_hoanthanh"/>
      <sheetName val="Sheet2_(3)"/>
      <sheetName val="Sheet3_(3)"/>
      <sheetName val="Sheet2_(4)"/>
      <sheetName val="Sheet3_(4)"/>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Thue_Tai_Chinh_may_suc_"/>
      <sheetName val="_TK_211"/>
      <sheetName val="TK_212(_May_suc_)"/>
      <sheetName val="TK_632"/>
      <sheetName val="TK_155"/>
      <sheetName val="TK_154"/>
      <sheetName val="_TK_911"/>
      <sheetName val="_TK_153"/>
      <sheetName val="Chi_tiet_152_"/>
      <sheetName val="__TK_152"/>
      <sheetName val="TK_142"/>
      <sheetName val="_TK_141"/>
      <sheetName val="_TK_133"/>
      <sheetName val="Chi_tiet_131"/>
      <sheetName val="_TK_131"/>
      <sheetName val="chung_tu_ghi_so_"/>
      <sheetName val="_TK_112"/>
      <sheetName val="Can_doi_TK_2"/>
      <sheetName val="phieu_chi_2"/>
      <sheetName val="Phieu_chi"/>
      <sheetName val="Phieu_thu"/>
      <sheetName val="TK_111"/>
      <sheetName val="dang_ky_khau_hao_2004"/>
      <sheetName val="d_ky_chi_tiet_khau_hao_"/>
      <sheetName val="Phan_bo_khau_hao_TSCD"/>
      <sheetName val="Dang_ky_quy_luong_"/>
      <sheetName val="bang_thanh_toan_luong_2004"/>
      <sheetName val="Phan_bo_tien_luong_BHXH"/>
      <sheetName val="phan_bo_NVL,_CCu_"/>
      <sheetName val="Chi_tiet_don_gia_khgi_phuc"/>
      <sheetName val="quy_1"/>
      <sheetName val="quy_2"/>
      <sheetName val="6_thang"/>
      <sheetName val="quy_3"/>
      <sheetName val="9_TH"/>
      <sheetName val="Hoi_phe_nu"/>
      <sheetName val="Sc_#34"/>
      <sheetName val="BCDP"/>
      <sheetName val="NKC_TM1SC_111NHSC_1"/>
      <sheetName val="V(No_V-c)"/>
      <sheetName val="D_Order"/>
      <sheetName val="Report_Delivery"/>
      <sheetName val="FORM_OF_PROPNSAL_RFP-003"/>
      <sheetName val="pr2"/>
      <sheetName val="Don_gaa_chi_tiet"/>
      <sheetName val="T_hopCPXDhonhanh_(2)"/>
      <sheetName val="LK_cp_dcb"/>
      <sheetName val="GDTH5"/>
      <sheetName val="Phnich_a_tu"/>
      <sheetName val="9_toan"/>
      <sheetName val="MAU_QT_2005"/>
      <sheetName val="MAU_2A"/>
      <sheetName val="MAU_2B"/>
      <sheetName val="TONG_12t"/>
      <sheetName val="TONG_2005"/>
      <sheetName val="FORM_OF_PROPOSAL_RFP-00Ê"/>
      <sheetName val="T_@Ú&lt;"/>
      <sheetName val="Chiet_tinh_dz22"/>
      <sheetName val="SC133"/>
      <sheetName val="QC_152"/>
      <sheetName val="SC_41"/>
      <sheetName val="SC_42_loan"/>
      <sheetName val="SCT54"/>
      <sheetName val="CT_aong"/>
      <sheetName val="XL4Pop"/>
      <sheetName val="HANG1"/>
      <sheetName val="Chi_tiet_dmn_gia_khoi_phuc"/>
      <sheetName val="Phan_tich_don_gia_chi&quot;tiet"/>
      <sheetName val="Danhsach_KH"/>
      <sheetName val="GIA_VON"/>
      <sheetName val="DS_11"/>
      <sheetName val="DG_"/>
      <sheetName val="Chi_p`i_van_chuyen"/>
      <sheetName val="²AI_TK_112"/>
      <sheetName val="CT_1md_&amp;_dau_conM"/>
      <sheetName val="ý_x000a__x000a_Eý_x000a__x000a_Cɾ_x000a__x000a_F"/>
      <sheetName val="B䀬％ꁚഀ"/>
      <sheetName val="_x000a_C"/>
      <sheetName val="０؁က縀"/>
      <sheetName val="ɾ_x000a_C"/>
      <sheetName val="Dý_x000a_"/>
      <sheetName val="_x000a_E"/>
      <sheetName val="Cɾ_x000a_"/>
      <sheetName val="㸀䃗"/>
      <sheetName val="耀䁉_x000a_％"/>
      <sheetName val="ࣿ娀 쀐븒"/>
      <sheetName val="ዀ¾F"/>
      <sheetName val="C"/>
      <sheetName val="䁉％"/>
      <sheetName val="׿Ā"/>
      <sheetName val="縀ਂༀ"/>
      <sheetName val="C䀤"/>
      <sheetName val="ý_x000a_"/>
      <sheetName val="ɾ_x000a_"/>
      <sheetName val="B"/>
      <sheetName val="_０"/>
      <sheetName val="ꑚༀကዀ"/>
      <sheetName val="ዀ¾"/>
      <sheetName val="FFF"/>
      <sheetName val="(０؁က"/>
      <sheetName val="ý_x000a_Eý_x000a_"/>
      <sheetName val="x６ࡄጀ䓀쀄䐅쀔縃ਂ"/>
      <sheetName val="쀓ࡄЀ׀ࡄ᐀πɾ_x000a_ í䀘ȁ ȉɾ_x000a_ î"/>
      <sheetName val="_x000a_ ÷Ĉ½ ð"/>
      <sheetName val="䀸ñ鰀䂸¾"/>
      <sheetName val="䀜ȁ_x000a_"/>
      <sheetName val="_x000a_î䃸ý"/>
      <sheetName val="÷Ē½_x000a_"/>
      <sheetName val="䀸ñꠀ䂶¾"/>
      <sheetName val="_x000a_"/>
      <sheetName val="砀"/>
      <sheetName val="_x000a_ᘖᄀ"/>
      <sheetName val="_x000a_í"/>
      <sheetName val="ȉ"/>
      <sheetName val="î卖&gt;"/>
      <sheetName val="ጀ봀ሀ"/>
      <sheetName val="ሀ଀Ѐ"/>
      <sheetName val="ਁᘀ縀"/>
      <sheetName val="ɾ_x000a_í䀢ȁ"/>
      <sheetName val="Overhead_&amp;_"/>
      <sheetName val="Overhead_&amp;_Ԁ"/>
      <sheetName val="Overhead_&amp;_ԀȀ"/>
      <sheetName val="Overhead_&amp;_??"/>
      <sheetName val="bang_tien_luong"/>
      <sheetName val="2Sheet3211A211BSCT5"/>
      <sheetName val="TK_Ngoai_b!ng"/>
      <sheetName val="TMinh_BC_T"/>
      <sheetName val="So_GNH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sheetData sheetId="765" refreshError="1"/>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sheetData sheetId="790" refreshError="1"/>
      <sheetData sheetId="791" refreshError="1"/>
      <sheetData sheetId="792" refreshError="1"/>
      <sheetData sheetId="793" refreshError="1"/>
      <sheetData sheetId="794" refreshError="1"/>
      <sheetData sheetId="795" refreshError="1"/>
      <sheetData sheetId="796"/>
      <sheetData sheetId="797"/>
      <sheetData sheetId="798"/>
      <sheetData sheetId="799" refreshError="1"/>
      <sheetData sheetId="800"/>
      <sheetData sheetId="801"/>
      <sheetData sheetId="802" refreshError="1"/>
      <sheetData sheetId="803" refreshError="1"/>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1"/>
      <sheetName val="Gia_vat_tu1"/>
      <sheetName val="TH_DA1"/>
      <sheetName val="Chiet_tinh1"/>
      <sheetName val="vat_tu_thu_hoi1"/>
      <sheetName val="he_so"/>
      <sheetName val="Gia_vat_tu"/>
      <sheetName val="TH_DA"/>
      <sheetName val="Chiet_tinh"/>
      <sheetName val="vat_tu_thu_hoi"/>
      <sheetName val="PT VATTU"/>
      <sheetName val="StartUp"/>
      <sheetName val="Sheet1"/>
      <sheetName val="Sheet2"/>
      <sheetName val="Sheet3"/>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Solieu"/>
      <sheetName val="Giacamay"/>
      <sheetName val="THTL"/>
      <sheetName val="luong"/>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Cto"/>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TDTKP"/>
      <sheetName val="TONGKE3p "/>
      <sheetName val="TT35"/>
      <sheetName val="Tienlg"/>
      <sheetName val="giathanh1"/>
      <sheetName val="DG "/>
    </sheetNames>
    <sheetDataSet>
      <sheetData sheetId="0" refreshError="1"/>
      <sheetData sheetId="1" refreshError="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ow r="1">
          <cell r="B1">
            <v>1</v>
          </cell>
        </row>
      </sheetData>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DG "/>
      <sheetName val="Names"/>
      <sheetName val="Cap. Acc. Mat"/>
      <sheetName val="Combination"/>
      <sheetName val="Loading"/>
      <sheetName val="Check C"/>
      <sheetName val="TAN"/>
      <sheetName val="TAN (2)"/>
      <sheetName val="DAI"/>
      <sheetName val="cut"/>
      <sheetName val="tra-vat-lieu"/>
      <sheetName val="gvl"/>
      <sheetName val="DTCT-TB"/>
      <sheetName val="dtct cau"/>
      <sheetName val="Chi tiet"/>
      <sheetName val="CTHTchua TTn_ib_"/>
      <sheetName val="CN2004 N_p TCT"/>
      <sheetName val="XN'4"/>
      <sheetName val="So"/>
      <sheetName val="Tai khoan"/>
      <sheetName val="thang 2"/>
      <sheetName val="thang 3"/>
      <sheetName val="thang 4"/>
      <sheetName val="thang 5"/>
      <sheetName val="thang 6"/>
      <sheetName val="BG ENGLISH"/>
      <sheetName val="TH-XL"/>
      <sheetName val="[KTTC- Ong Trang2.xls೼_xfffe_N54"/>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sheetData sheetId="89"/>
      <sheetData sheetId="90"/>
      <sheetData sheetId="91"/>
      <sheetData sheetId="92"/>
      <sheetData sheetId="93"/>
      <sheetData sheetId="94" refreshError="1"/>
      <sheetData sheetId="9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_TH"/>
      <sheetName val="Tong nguon Huyen"/>
      <sheetName val="_nstw"/>
      <sheetName val="_kcm"/>
      <sheetName val="DMDA ho tro MT"/>
      <sheetName val="NTPH"/>
      <sheetName val="18_het thoi gian"/>
      <sheetName val="Sheet3"/>
    </sheetNames>
    <sheetDataSet>
      <sheetData sheetId="0"/>
      <sheetData sheetId="1"/>
      <sheetData sheetId="2"/>
      <sheetData sheetId="3"/>
      <sheetData sheetId="4">
        <row r="9">
          <cell r="M9">
            <v>55300</v>
          </cell>
        </row>
        <row r="20">
          <cell r="M20">
            <v>0</v>
          </cell>
        </row>
        <row r="25">
          <cell r="M25">
            <v>0</v>
          </cell>
        </row>
        <row r="27">
          <cell r="M27">
            <v>0</v>
          </cell>
        </row>
        <row r="34">
          <cell r="M34">
            <v>0</v>
          </cell>
        </row>
      </sheetData>
      <sheetData sheetId="5"/>
      <sheetData sheetId="6"/>
      <sheetData sheetId="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Cao"/>
      <sheetName val="Sheet4"/>
      <sheetName val="Sheet1"/>
      <sheetName val="Sheet2"/>
      <sheetName val="Sheet3"/>
    </sheetNames>
    <sheetDataSet>
      <sheetData sheetId="0">
        <row r="16">
          <cell r="P16">
            <v>15000000000</v>
          </cell>
          <cell r="U16">
            <v>15000000000</v>
          </cell>
        </row>
        <row r="17">
          <cell r="F17">
            <v>42500000000</v>
          </cell>
          <cell r="G17">
            <v>15212054000</v>
          </cell>
          <cell r="I17">
            <v>13926405000</v>
          </cell>
          <cell r="P17">
            <v>102000000000</v>
          </cell>
          <cell r="Q17">
            <v>36375828800</v>
          </cell>
          <cell r="R17">
            <v>32714789000</v>
          </cell>
          <cell r="S17">
            <v>3661039800</v>
          </cell>
          <cell r="U17">
            <v>65624171200</v>
          </cell>
          <cell r="V17">
            <v>46641194000</v>
          </cell>
          <cell r="W17">
            <v>4946688800</v>
          </cell>
          <cell r="X17">
            <v>78875828800</v>
          </cell>
        </row>
        <row r="18">
          <cell r="F18">
            <v>135386388376</v>
          </cell>
          <cell r="G18">
            <v>7299890676</v>
          </cell>
          <cell r="H18">
            <v>2188000</v>
          </cell>
          <cell r="I18">
            <v>6625194485</v>
          </cell>
          <cell r="P18">
            <v>90079337000</v>
          </cell>
          <cell r="Q18">
            <v>41337328000</v>
          </cell>
          <cell r="R18">
            <v>40483736000</v>
          </cell>
          <cell r="S18">
            <v>853592000</v>
          </cell>
          <cell r="U18">
            <v>48742009000</v>
          </cell>
          <cell r="V18">
            <v>47108930485</v>
          </cell>
          <cell r="W18">
            <v>1526100191</v>
          </cell>
          <cell r="X18">
            <v>176721528376</v>
          </cell>
        </row>
        <row r="19">
          <cell r="F19">
            <v>110369180000</v>
          </cell>
          <cell r="G19">
            <v>49480409000</v>
          </cell>
          <cell r="I19">
            <v>15649534000</v>
          </cell>
          <cell r="P19">
            <v>111499542000</v>
          </cell>
          <cell r="Q19">
            <v>51964874000</v>
          </cell>
          <cell r="R19">
            <v>50807335000</v>
          </cell>
          <cell r="S19">
            <v>1157539000</v>
          </cell>
          <cell r="U19">
            <v>59534668000</v>
          </cell>
          <cell r="V19">
            <v>66456869000</v>
          </cell>
          <cell r="W19">
            <v>34988414000</v>
          </cell>
          <cell r="X19">
            <v>162334054000</v>
          </cell>
        </row>
        <row r="20">
          <cell r="F20">
            <v>132117861500</v>
          </cell>
          <cell r="G20">
            <v>14425798000</v>
          </cell>
          <cell r="I20">
            <v>12489980000</v>
          </cell>
          <cell r="P20">
            <v>78931203000</v>
          </cell>
          <cell r="Q20">
            <v>37509892000</v>
          </cell>
          <cell r="R20">
            <v>37509892000</v>
          </cell>
          <cell r="U20">
            <v>41421311000</v>
          </cell>
          <cell r="V20">
            <v>49999872000</v>
          </cell>
          <cell r="W20">
            <v>1935818000</v>
          </cell>
          <cell r="X20">
            <v>169627753500</v>
          </cell>
        </row>
        <row r="21">
          <cell r="F21">
            <v>36055719600</v>
          </cell>
          <cell r="G21">
            <v>11515819100</v>
          </cell>
          <cell r="I21">
            <v>936430900</v>
          </cell>
          <cell r="P21">
            <v>7000000000</v>
          </cell>
          <cell r="U21">
            <v>7000000000</v>
          </cell>
          <cell r="V21">
            <v>936430900</v>
          </cell>
          <cell r="W21">
            <v>10579388200</v>
          </cell>
          <cell r="X21">
            <v>36055719600</v>
          </cell>
        </row>
        <row r="22">
          <cell r="F22">
            <v>77676262445</v>
          </cell>
          <cell r="G22">
            <v>20984379737</v>
          </cell>
          <cell r="H22">
            <v>150000000</v>
          </cell>
          <cell r="I22">
            <v>5617914150</v>
          </cell>
          <cell r="P22">
            <v>40000000000</v>
          </cell>
          <cell r="Q22">
            <v>18115311140</v>
          </cell>
          <cell r="R22">
            <v>17595936800</v>
          </cell>
          <cell r="S22">
            <v>519374340</v>
          </cell>
          <cell r="U22">
            <v>21884688860</v>
          </cell>
          <cell r="V22">
            <v>23213850950</v>
          </cell>
          <cell r="W22">
            <v>15735839927</v>
          </cell>
          <cell r="X22">
            <v>95641573585</v>
          </cell>
        </row>
        <row r="23">
          <cell r="F23">
            <v>2670009570322</v>
          </cell>
          <cell r="G23">
            <v>354494791242</v>
          </cell>
          <cell r="H23">
            <v>2506332810</v>
          </cell>
          <cell r="I23">
            <v>98096017026</v>
          </cell>
          <cell r="P23">
            <v>1715058610000</v>
          </cell>
          <cell r="Q23">
            <v>391588359850</v>
          </cell>
          <cell r="R23">
            <v>339847539750</v>
          </cell>
          <cell r="S23">
            <v>51740820100</v>
          </cell>
          <cell r="U23">
            <v>1323470250150</v>
          </cell>
          <cell r="V23">
            <v>437943556776</v>
          </cell>
          <cell r="W23">
            <v>305633261506</v>
          </cell>
          <cell r="X23">
            <v>3059091597362</v>
          </cell>
        </row>
        <row r="24">
          <cell r="F24">
            <v>58260499236</v>
          </cell>
          <cell r="G24">
            <v>33143865600</v>
          </cell>
          <cell r="I24">
            <v>20406037500</v>
          </cell>
          <cell r="J24">
            <v>31733000</v>
          </cell>
          <cell r="O24">
            <v>31733000</v>
          </cell>
          <cell r="P24">
            <v>35248308000</v>
          </cell>
          <cell r="Q24">
            <v>5102435400</v>
          </cell>
          <cell r="R24">
            <v>5102435400</v>
          </cell>
          <cell r="U24">
            <v>30145872600</v>
          </cell>
          <cell r="V24">
            <v>25508472900</v>
          </cell>
          <cell r="W24">
            <v>12737828100</v>
          </cell>
          <cell r="X24">
            <v>63362934636</v>
          </cell>
        </row>
        <row r="25">
          <cell r="F25">
            <v>4375633770</v>
          </cell>
          <cell r="J25">
            <v>764195000</v>
          </cell>
          <cell r="O25">
            <v>764195000</v>
          </cell>
          <cell r="X25">
            <v>4375633770</v>
          </cell>
        </row>
        <row r="26">
          <cell r="F26">
            <v>1093933569550</v>
          </cell>
          <cell r="G26">
            <v>420442385292</v>
          </cell>
          <cell r="H26">
            <v>8865554200</v>
          </cell>
          <cell r="I26">
            <v>140051095072</v>
          </cell>
          <cell r="J26">
            <v>292305329000</v>
          </cell>
          <cell r="K26">
            <v>49108454059</v>
          </cell>
          <cell r="L26">
            <v>45718454059</v>
          </cell>
          <cell r="M26">
            <v>3390000000</v>
          </cell>
          <cell r="O26">
            <v>243196874941</v>
          </cell>
          <cell r="P26">
            <v>715128942500</v>
          </cell>
          <cell r="Q26">
            <v>65873803464</v>
          </cell>
          <cell r="R26">
            <v>28896886464</v>
          </cell>
          <cell r="S26">
            <v>36976917000</v>
          </cell>
          <cell r="U26">
            <v>649255139036</v>
          </cell>
          <cell r="V26">
            <v>214666435595</v>
          </cell>
          <cell r="W26">
            <v>311892653020</v>
          </cell>
          <cell r="X26">
            <v>1200050272873</v>
          </cell>
        </row>
        <row r="27">
          <cell r="F27">
            <v>247994979350</v>
          </cell>
          <cell r="G27">
            <v>37608821350</v>
          </cell>
          <cell r="I27">
            <v>18159132150</v>
          </cell>
          <cell r="V27">
            <v>18159132150</v>
          </cell>
          <cell r="W27">
            <v>19449689200</v>
          </cell>
          <cell r="X27">
            <v>247994979350</v>
          </cell>
        </row>
        <row r="28">
          <cell r="F28">
            <v>765833766000</v>
          </cell>
          <cell r="G28">
            <v>335966297742</v>
          </cell>
          <cell r="H28">
            <v>8825034000</v>
          </cell>
          <cell r="I28">
            <v>114410785322</v>
          </cell>
          <cell r="J28">
            <v>292305329000</v>
          </cell>
          <cell r="K28">
            <v>49108454059</v>
          </cell>
          <cell r="L28">
            <v>45718454059</v>
          </cell>
          <cell r="M28">
            <v>3390000000</v>
          </cell>
          <cell r="O28">
            <v>243196874941</v>
          </cell>
          <cell r="P28">
            <v>715128942500</v>
          </cell>
          <cell r="Q28">
            <v>65873803464</v>
          </cell>
          <cell r="R28">
            <v>28896886464</v>
          </cell>
          <cell r="S28">
            <v>36976917000</v>
          </cell>
          <cell r="U28">
            <v>649255139036</v>
          </cell>
          <cell r="V28">
            <v>189026125845</v>
          </cell>
          <cell r="W28">
            <v>253097395420</v>
          </cell>
          <cell r="X28">
            <v>871990989523</v>
          </cell>
        </row>
        <row r="29">
          <cell r="F29">
            <v>80104824200</v>
          </cell>
          <cell r="G29">
            <v>46867266200</v>
          </cell>
          <cell r="H29">
            <v>40520200</v>
          </cell>
          <cell r="I29">
            <v>7481177600</v>
          </cell>
          <cell r="V29">
            <v>7481177600</v>
          </cell>
          <cell r="W29">
            <v>39345568400</v>
          </cell>
          <cell r="X29">
            <v>80064304000</v>
          </cell>
        </row>
        <row r="30">
          <cell r="F30">
            <v>50000000000</v>
          </cell>
          <cell r="G30">
            <v>5136265750</v>
          </cell>
          <cell r="I30">
            <v>3103720250</v>
          </cell>
          <cell r="V30">
            <v>3103720250</v>
          </cell>
          <cell r="W30">
            <v>2032545500</v>
          </cell>
          <cell r="X30">
            <v>50000000000</v>
          </cell>
        </row>
        <row r="31">
          <cell r="F31">
            <v>645645864149</v>
          </cell>
          <cell r="G31">
            <v>334921136464</v>
          </cell>
          <cell r="I31">
            <v>102316303914</v>
          </cell>
          <cell r="J31">
            <v>182046619500</v>
          </cell>
          <cell r="K31">
            <v>5350945000</v>
          </cell>
          <cell r="L31">
            <v>4010308200</v>
          </cell>
          <cell r="M31">
            <v>1340636800</v>
          </cell>
          <cell r="O31">
            <v>176695674500</v>
          </cell>
          <cell r="P31">
            <v>2437200000000</v>
          </cell>
          <cell r="Q31">
            <v>1382042264744</v>
          </cell>
          <cell r="R31">
            <v>1134705401400</v>
          </cell>
          <cell r="S31">
            <v>247336863344</v>
          </cell>
          <cell r="U31">
            <v>1055157735256</v>
          </cell>
          <cell r="V31">
            <v>1241032013514</v>
          </cell>
          <cell r="W31">
            <v>481282332694</v>
          </cell>
          <cell r="X31">
            <v>2033039073893</v>
          </cell>
        </row>
        <row r="32">
          <cell r="F32">
            <v>645645864149</v>
          </cell>
          <cell r="G32">
            <v>334921136464</v>
          </cell>
          <cell r="I32">
            <v>102316303914</v>
          </cell>
          <cell r="J32">
            <v>182046619500</v>
          </cell>
          <cell r="K32">
            <v>5350945000</v>
          </cell>
          <cell r="L32">
            <v>4010308200</v>
          </cell>
          <cell r="M32">
            <v>1340636800</v>
          </cell>
          <cell r="O32">
            <v>176695674500</v>
          </cell>
          <cell r="P32">
            <v>2437200000000</v>
          </cell>
          <cell r="Q32">
            <v>1382042264744</v>
          </cell>
          <cell r="R32">
            <v>1134705401400</v>
          </cell>
          <cell r="S32">
            <v>247336863344</v>
          </cell>
          <cell r="U32">
            <v>1055157735256</v>
          </cell>
          <cell r="V32">
            <v>1241032013514</v>
          </cell>
          <cell r="W32">
            <v>481282332694</v>
          </cell>
          <cell r="X32">
            <v>2033039073893</v>
          </cell>
        </row>
        <row r="33">
          <cell r="F33">
            <v>43989408000</v>
          </cell>
          <cell r="G33">
            <v>43855578000</v>
          </cell>
          <cell r="I33">
            <v>20445023000</v>
          </cell>
          <cell r="J33">
            <v>182046619500</v>
          </cell>
          <cell r="K33">
            <v>5350945000</v>
          </cell>
          <cell r="L33">
            <v>4010308200</v>
          </cell>
          <cell r="M33">
            <v>1340636800</v>
          </cell>
          <cell r="O33">
            <v>176695674500</v>
          </cell>
          <cell r="P33">
            <v>2437200000000</v>
          </cell>
          <cell r="Q33">
            <v>1382042264744</v>
          </cell>
          <cell r="R33">
            <v>1134705401400</v>
          </cell>
          <cell r="S33">
            <v>247336863344</v>
          </cell>
          <cell r="U33">
            <v>1055157735256</v>
          </cell>
          <cell r="V33">
            <v>1159160732600</v>
          </cell>
          <cell r="W33">
            <v>272088055144</v>
          </cell>
          <cell r="X33">
            <v>1431382617744</v>
          </cell>
        </row>
        <row r="34">
          <cell r="F34">
            <v>5056330548948</v>
          </cell>
          <cell r="G34">
            <v>1267056794861</v>
          </cell>
          <cell r="H34">
            <v>11524075010</v>
          </cell>
          <cell r="I34">
            <v>419218632297</v>
          </cell>
          <cell r="J34">
            <v>475147876500</v>
          </cell>
          <cell r="K34">
            <v>54459399059</v>
          </cell>
          <cell r="L34">
            <v>49728762259</v>
          </cell>
          <cell r="M34">
            <v>4730636800</v>
          </cell>
          <cell r="O34">
            <v>420688477441</v>
          </cell>
          <cell r="P34">
            <v>5347145942500</v>
          </cell>
          <cell r="Q34">
            <v>2029910097398</v>
          </cell>
          <cell r="R34">
            <v>1687663951814</v>
          </cell>
          <cell r="S34">
            <v>342246145584</v>
          </cell>
          <cell r="U34">
            <v>3317235845102</v>
          </cell>
          <cell r="V34">
            <v>2156611346370</v>
          </cell>
          <cell r="W34">
            <v>1183290869938</v>
          </cell>
          <cell r="X34">
            <v>7129175970395</v>
          </cell>
        </row>
        <row r="35">
          <cell r="F35">
            <v>1437477012302</v>
          </cell>
          <cell r="G35">
            <v>472741290358</v>
          </cell>
          <cell r="I35">
            <v>157219758307</v>
          </cell>
          <cell r="J35">
            <v>475147876500</v>
          </cell>
          <cell r="K35">
            <v>54459399059</v>
          </cell>
          <cell r="L35">
            <v>49728762259</v>
          </cell>
          <cell r="M35">
            <v>4730636800</v>
          </cell>
          <cell r="O35">
            <v>420688477441</v>
          </cell>
          <cell r="P35">
            <v>5347145942500</v>
          </cell>
          <cell r="Q35">
            <v>2029910097398</v>
          </cell>
          <cell r="R35">
            <v>1687663951814</v>
          </cell>
          <cell r="S35">
            <v>342246145584</v>
          </cell>
          <cell r="U35">
            <v>3317235845102</v>
          </cell>
          <cell r="V35">
            <v>1894612472380</v>
          </cell>
          <cell r="W35">
            <v>662498314435</v>
          </cell>
          <cell r="X35">
            <v>3521846508759</v>
          </cell>
        </row>
        <row r="36">
          <cell r="F36">
            <v>1393487604302</v>
          </cell>
          <cell r="G36">
            <v>428885712358</v>
          </cell>
          <cell r="I36">
            <v>136774735307</v>
          </cell>
          <cell r="J36">
            <v>293101257000</v>
          </cell>
          <cell r="K36">
            <v>49108454059</v>
          </cell>
          <cell r="L36">
            <v>45718454059</v>
          </cell>
          <cell r="M36">
            <v>3390000000</v>
          </cell>
          <cell r="O36">
            <v>243992802941</v>
          </cell>
          <cell r="P36">
            <v>2909945942500</v>
          </cell>
          <cell r="Q36">
            <v>647867832654</v>
          </cell>
          <cell r="R36">
            <v>552958550414</v>
          </cell>
          <cell r="S36">
            <v>94909282240</v>
          </cell>
          <cell r="U36">
            <v>2262078109846</v>
          </cell>
          <cell r="V36">
            <v>735451739780</v>
          </cell>
          <cell r="W36">
            <v>390410259291</v>
          </cell>
          <cell r="X36">
            <v>2090463891015</v>
          </cell>
        </row>
        <row r="37">
          <cell r="F37">
            <v>1393487604302</v>
          </cell>
          <cell r="G37">
            <v>428885712358</v>
          </cell>
          <cell r="I37">
            <v>136774735307</v>
          </cell>
          <cell r="J37">
            <v>293101257000</v>
          </cell>
          <cell r="K37">
            <v>49108454059</v>
          </cell>
          <cell r="L37">
            <v>45718454059</v>
          </cell>
          <cell r="M37">
            <v>3390000000</v>
          </cell>
          <cell r="O37">
            <v>243992802941</v>
          </cell>
          <cell r="P37">
            <v>2909945942500</v>
          </cell>
          <cell r="Q37">
            <v>647867832654</v>
          </cell>
          <cell r="R37">
            <v>552958550414</v>
          </cell>
          <cell r="S37">
            <v>94909282240</v>
          </cell>
          <cell r="U37">
            <v>2262078109846</v>
          </cell>
          <cell r="V37">
            <v>735451739780</v>
          </cell>
          <cell r="W37">
            <v>390410259291</v>
          </cell>
          <cell r="X37">
            <v>2090463891015</v>
          </cell>
        </row>
        <row r="38">
          <cell r="F38">
            <v>68719425582</v>
          </cell>
          <cell r="G38">
            <v>6496106682</v>
          </cell>
          <cell r="I38">
            <v>1885102822</v>
          </cell>
          <cell r="J38">
            <v>10530667000</v>
          </cell>
          <cell r="K38">
            <v>5430565100</v>
          </cell>
          <cell r="L38">
            <v>5430565100</v>
          </cell>
          <cell r="O38">
            <v>5100101900</v>
          </cell>
          <cell r="P38">
            <v>24750000000</v>
          </cell>
          <cell r="Q38">
            <v>4075160140</v>
          </cell>
          <cell r="R38">
            <v>3555785800</v>
          </cell>
          <cell r="S38">
            <v>519374340</v>
          </cell>
          <cell r="U38">
            <v>20674839860</v>
          </cell>
          <cell r="V38">
            <v>10871453722</v>
          </cell>
          <cell r="W38">
            <v>5130378200</v>
          </cell>
          <cell r="X38">
            <v>78225150822</v>
          </cell>
        </row>
        <row r="39">
          <cell r="F39">
            <v>45000000000</v>
          </cell>
          <cell r="G39">
            <v>4921816200</v>
          </cell>
          <cell r="I39">
            <v>1625349200</v>
          </cell>
          <cell r="P39">
            <v>20000000000</v>
          </cell>
          <cell r="Q39">
            <v>4075160140</v>
          </cell>
          <cell r="R39">
            <v>3555785800</v>
          </cell>
          <cell r="S39">
            <v>519374340</v>
          </cell>
          <cell r="U39">
            <v>15924839860</v>
          </cell>
          <cell r="V39">
            <v>5181135000</v>
          </cell>
          <cell r="W39">
            <v>3815841340</v>
          </cell>
          <cell r="X39">
            <v>49075160140</v>
          </cell>
        </row>
        <row r="40">
          <cell r="F40">
            <v>20000000000</v>
          </cell>
          <cell r="P40">
            <v>15000000000</v>
          </cell>
          <cell r="U40">
            <v>15000000000</v>
          </cell>
          <cell r="X40">
            <v>20000000000</v>
          </cell>
        </row>
        <row r="41">
          <cell r="D41" t="str">
            <v>7812031</v>
          </cell>
          <cell r="E41">
            <v>121210709000</v>
          </cell>
          <cell r="F41">
            <v>20000000000</v>
          </cell>
          <cell r="P41">
            <v>15000000000</v>
          </cell>
          <cell r="U41">
            <v>15000000000</v>
          </cell>
          <cell r="X41">
            <v>20000000000</v>
          </cell>
        </row>
        <row r="42">
          <cell r="F42">
            <v>25000000000</v>
          </cell>
          <cell r="G42">
            <v>4921816200</v>
          </cell>
          <cell r="I42">
            <v>1625349200</v>
          </cell>
          <cell r="P42">
            <v>5000000000</v>
          </cell>
          <cell r="Q42">
            <v>4075160140</v>
          </cell>
          <cell r="R42">
            <v>3555785800</v>
          </cell>
          <cell r="S42">
            <v>519374340</v>
          </cell>
          <cell r="U42">
            <v>924839860</v>
          </cell>
          <cell r="V42">
            <v>5181135000</v>
          </cell>
          <cell r="W42">
            <v>3815841340</v>
          </cell>
          <cell r="X42">
            <v>29075160140</v>
          </cell>
        </row>
        <row r="43">
          <cell r="D43" t="str">
            <v>7949370</v>
          </cell>
          <cell r="E43">
            <v>53896840000</v>
          </cell>
          <cell r="F43">
            <v>25000000000</v>
          </cell>
          <cell r="G43">
            <v>4921816200</v>
          </cell>
          <cell r="I43">
            <v>1625349200</v>
          </cell>
          <cell r="P43">
            <v>5000000000</v>
          </cell>
          <cell r="Q43">
            <v>4075160140</v>
          </cell>
          <cell r="R43">
            <v>3555785800</v>
          </cell>
          <cell r="S43">
            <v>519374340</v>
          </cell>
          <cell r="U43">
            <v>924839860</v>
          </cell>
          <cell r="V43">
            <v>5181135000</v>
          </cell>
          <cell r="W43">
            <v>3815841340</v>
          </cell>
          <cell r="X43">
            <v>29075160140</v>
          </cell>
        </row>
        <row r="44">
          <cell r="F44">
            <v>23719425582</v>
          </cell>
          <cell r="G44">
            <v>1574290482</v>
          </cell>
          <cell r="I44">
            <v>259753622</v>
          </cell>
          <cell r="J44">
            <v>10530667000</v>
          </cell>
          <cell r="K44">
            <v>5430565100</v>
          </cell>
          <cell r="L44">
            <v>5430565100</v>
          </cell>
          <cell r="O44">
            <v>5100101900</v>
          </cell>
          <cell r="P44">
            <v>4750000000</v>
          </cell>
          <cell r="U44">
            <v>4750000000</v>
          </cell>
          <cell r="V44">
            <v>5690318722</v>
          </cell>
          <cell r="W44">
            <v>1314536860</v>
          </cell>
          <cell r="X44">
            <v>29149990682</v>
          </cell>
        </row>
        <row r="45">
          <cell r="F45">
            <v>23719425582</v>
          </cell>
          <cell r="G45">
            <v>1574290482</v>
          </cell>
          <cell r="I45">
            <v>259753622</v>
          </cell>
          <cell r="J45">
            <v>10530667000</v>
          </cell>
          <cell r="K45">
            <v>5430565100</v>
          </cell>
          <cell r="L45">
            <v>5430565100</v>
          </cell>
          <cell r="O45">
            <v>5100101900</v>
          </cell>
          <cell r="P45">
            <v>4750000000</v>
          </cell>
          <cell r="U45">
            <v>4750000000</v>
          </cell>
          <cell r="V45">
            <v>5690318722</v>
          </cell>
          <cell r="W45">
            <v>1314536860</v>
          </cell>
          <cell r="X45">
            <v>29149990682</v>
          </cell>
        </row>
        <row r="46">
          <cell r="F46">
            <v>23719425582</v>
          </cell>
          <cell r="G46">
            <v>1574290482</v>
          </cell>
          <cell r="I46">
            <v>259753622</v>
          </cell>
          <cell r="J46">
            <v>10530667000</v>
          </cell>
          <cell r="K46">
            <v>5430565100</v>
          </cell>
          <cell r="L46">
            <v>5430565100</v>
          </cell>
          <cell r="O46">
            <v>5100101900</v>
          </cell>
          <cell r="P46">
            <v>4750000000</v>
          </cell>
          <cell r="U46">
            <v>4750000000</v>
          </cell>
          <cell r="V46">
            <v>5690318722</v>
          </cell>
          <cell r="W46">
            <v>1314536860</v>
          </cell>
          <cell r="X46">
            <v>29149990682</v>
          </cell>
        </row>
        <row r="47">
          <cell r="D47" t="str">
            <v>7812031</v>
          </cell>
          <cell r="E47">
            <v>121210709000</v>
          </cell>
          <cell r="F47">
            <v>13505055000</v>
          </cell>
          <cell r="J47">
            <v>9494945000</v>
          </cell>
          <cell r="K47">
            <v>4945565100</v>
          </cell>
          <cell r="L47">
            <v>4945565100</v>
          </cell>
          <cell r="O47">
            <v>4549379900</v>
          </cell>
          <cell r="V47">
            <v>4945565100</v>
          </cell>
          <cell r="X47">
            <v>18450620100</v>
          </cell>
        </row>
        <row r="48">
          <cell r="D48" t="str">
            <v>7942409</v>
          </cell>
          <cell r="E48">
            <v>6983845000</v>
          </cell>
          <cell r="F48">
            <v>1964278000</v>
          </cell>
          <cell r="J48">
            <v>1035722000</v>
          </cell>
          <cell r="K48">
            <v>485000000</v>
          </cell>
          <cell r="L48">
            <v>485000000</v>
          </cell>
          <cell r="O48">
            <v>550722000</v>
          </cell>
          <cell r="V48">
            <v>485000000</v>
          </cell>
          <cell r="X48">
            <v>2449278000</v>
          </cell>
        </row>
        <row r="49">
          <cell r="D49" t="str">
            <v>7949370</v>
          </cell>
          <cell r="E49">
            <v>53896840000</v>
          </cell>
          <cell r="F49">
            <v>8250092582</v>
          </cell>
          <cell r="G49">
            <v>1574290482</v>
          </cell>
          <cell r="I49">
            <v>259753622</v>
          </cell>
          <cell r="P49">
            <v>4750000000</v>
          </cell>
          <cell r="U49">
            <v>4750000000</v>
          </cell>
          <cell r="V49">
            <v>259753622</v>
          </cell>
          <cell r="W49">
            <v>1314536860</v>
          </cell>
          <cell r="X49">
            <v>8250092582</v>
          </cell>
        </row>
        <row r="50">
          <cell r="F50">
            <v>400074215263</v>
          </cell>
          <cell r="G50">
            <v>87236200000</v>
          </cell>
          <cell r="I50">
            <v>15432251400</v>
          </cell>
          <cell r="J50">
            <v>20657055900</v>
          </cell>
          <cell r="K50">
            <v>8308965000</v>
          </cell>
          <cell r="L50">
            <v>8308965000</v>
          </cell>
          <cell r="O50">
            <v>12348090900</v>
          </cell>
          <cell r="P50">
            <v>362011955000</v>
          </cell>
          <cell r="Q50">
            <v>141924106664</v>
          </cell>
          <cell r="R50">
            <v>105897189664</v>
          </cell>
          <cell r="S50">
            <v>36026917000</v>
          </cell>
          <cell r="U50">
            <v>220087848336</v>
          </cell>
          <cell r="V50">
            <v>129638406064</v>
          </cell>
          <cell r="W50">
            <v>107830865600</v>
          </cell>
          <cell r="X50">
            <v>550307286927</v>
          </cell>
        </row>
        <row r="51">
          <cell r="F51">
            <v>307390688245</v>
          </cell>
          <cell r="G51">
            <v>54287854000</v>
          </cell>
          <cell r="I51">
            <v>11675981400</v>
          </cell>
          <cell r="J51">
            <v>764195000</v>
          </cell>
          <cell r="O51">
            <v>764195000</v>
          </cell>
          <cell r="P51">
            <v>244926172000</v>
          </cell>
          <cell r="Q51">
            <v>92977658200</v>
          </cell>
          <cell r="R51">
            <v>92927658200</v>
          </cell>
          <cell r="S51">
            <v>50000000</v>
          </cell>
          <cell r="U51">
            <v>151948513800</v>
          </cell>
          <cell r="V51">
            <v>104603639600</v>
          </cell>
          <cell r="W51">
            <v>42661872600</v>
          </cell>
          <cell r="X51">
            <v>400368346445</v>
          </cell>
        </row>
        <row r="52">
          <cell r="F52">
            <v>303015054475</v>
          </cell>
          <cell r="G52">
            <v>54287854000</v>
          </cell>
          <cell r="I52">
            <v>11675981400</v>
          </cell>
          <cell r="P52">
            <v>244926172000</v>
          </cell>
          <cell r="Q52">
            <v>92977658200</v>
          </cell>
          <cell r="R52">
            <v>92927658200</v>
          </cell>
          <cell r="S52">
            <v>50000000</v>
          </cell>
          <cell r="U52">
            <v>151948513800</v>
          </cell>
          <cell r="V52">
            <v>104603639600</v>
          </cell>
          <cell r="W52">
            <v>42661872600</v>
          </cell>
          <cell r="X52">
            <v>395992712675</v>
          </cell>
        </row>
        <row r="53">
          <cell r="D53" t="str">
            <v>7105464</v>
          </cell>
          <cell r="E53">
            <v>396365923000</v>
          </cell>
          <cell r="F53">
            <v>51238387593</v>
          </cell>
          <cell r="P53">
            <v>44500000000</v>
          </cell>
          <cell r="Q53">
            <v>44500000000</v>
          </cell>
          <cell r="R53">
            <v>44500000000</v>
          </cell>
          <cell r="V53">
            <v>44500000000</v>
          </cell>
          <cell r="X53">
            <v>95738387593</v>
          </cell>
        </row>
        <row r="54">
          <cell r="D54" t="str">
            <v>7178135</v>
          </cell>
          <cell r="E54">
            <v>77393635000</v>
          </cell>
          <cell r="F54">
            <v>16484326000</v>
          </cell>
          <cell r="P54">
            <v>3000000000</v>
          </cell>
          <cell r="U54">
            <v>3000000000</v>
          </cell>
          <cell r="X54">
            <v>16484326000</v>
          </cell>
        </row>
        <row r="55">
          <cell r="D55" t="str">
            <v>7261061</v>
          </cell>
          <cell r="E55">
            <v>280737380000</v>
          </cell>
          <cell r="F55">
            <v>22887817000</v>
          </cell>
          <cell r="P55">
            <v>28000000000</v>
          </cell>
          <cell r="Q55">
            <v>1840000000</v>
          </cell>
          <cell r="R55">
            <v>1840000000</v>
          </cell>
          <cell r="U55">
            <v>26160000000</v>
          </cell>
          <cell r="V55">
            <v>1840000000</v>
          </cell>
          <cell r="X55">
            <v>24727817000</v>
          </cell>
        </row>
        <row r="56">
          <cell r="D56" t="str">
            <v>7295465</v>
          </cell>
          <cell r="E56">
            <v>928140500000</v>
          </cell>
          <cell r="F56">
            <v>29002277000</v>
          </cell>
          <cell r="P56">
            <v>4162206000</v>
          </cell>
          <cell r="Q56">
            <v>4162206000</v>
          </cell>
          <cell r="R56">
            <v>4162206000</v>
          </cell>
          <cell r="V56">
            <v>4162206000</v>
          </cell>
          <cell r="X56">
            <v>33164483000</v>
          </cell>
        </row>
        <row r="57">
          <cell r="D57" t="str">
            <v>7489095</v>
          </cell>
          <cell r="E57">
            <v>41383918000</v>
          </cell>
          <cell r="F57">
            <v>22095139700</v>
          </cell>
          <cell r="P57">
            <v>1360508000</v>
          </cell>
          <cell r="Q57">
            <v>1360507900</v>
          </cell>
          <cell r="R57">
            <v>1360507900</v>
          </cell>
          <cell r="U57">
            <v>100</v>
          </cell>
          <cell r="V57">
            <v>1360507900</v>
          </cell>
          <cell r="X57">
            <v>23455647600</v>
          </cell>
        </row>
        <row r="58">
          <cell r="D58" t="str">
            <v>7546359</v>
          </cell>
          <cell r="E58">
            <v>86800166000</v>
          </cell>
          <cell r="F58">
            <v>10898979000</v>
          </cell>
          <cell r="P58">
            <v>7647804000</v>
          </cell>
          <cell r="Q58">
            <v>7647803600</v>
          </cell>
          <cell r="R58">
            <v>7647803600</v>
          </cell>
          <cell r="U58">
            <v>400</v>
          </cell>
          <cell r="V58">
            <v>7647803600</v>
          </cell>
          <cell r="X58">
            <v>18546782600</v>
          </cell>
        </row>
        <row r="59">
          <cell r="D59" t="str">
            <v>7558719</v>
          </cell>
          <cell r="E59">
            <v>258388759000</v>
          </cell>
          <cell r="F59">
            <v>11845895100</v>
          </cell>
          <cell r="G59">
            <v>222000000</v>
          </cell>
          <cell r="P59">
            <v>20000000000</v>
          </cell>
          <cell r="Q59">
            <v>1103597500</v>
          </cell>
          <cell r="R59">
            <v>1103597500</v>
          </cell>
          <cell r="U59">
            <v>18896402500</v>
          </cell>
          <cell r="V59">
            <v>1103597500</v>
          </cell>
          <cell r="W59">
            <v>222000000</v>
          </cell>
          <cell r="X59">
            <v>12949492600</v>
          </cell>
        </row>
        <row r="60">
          <cell r="D60" t="str">
            <v>7559314</v>
          </cell>
          <cell r="E60">
            <v>19178972000</v>
          </cell>
          <cell r="F60">
            <v>9138621000</v>
          </cell>
          <cell r="P60">
            <v>500000000</v>
          </cell>
          <cell r="Q60">
            <v>143710200</v>
          </cell>
          <cell r="R60">
            <v>143710200</v>
          </cell>
          <cell r="U60">
            <v>356289800</v>
          </cell>
          <cell r="V60">
            <v>143710200</v>
          </cell>
          <cell r="X60">
            <v>9282331200</v>
          </cell>
        </row>
        <row r="61">
          <cell r="D61" t="str">
            <v>7765562</v>
          </cell>
          <cell r="E61">
            <v>59994443000</v>
          </cell>
          <cell r="F61">
            <v>10000000000</v>
          </cell>
          <cell r="G61">
            <v>6494500000</v>
          </cell>
          <cell r="I61">
            <v>6494500000</v>
          </cell>
          <cell r="P61">
            <v>14000000000</v>
          </cell>
          <cell r="Q61">
            <v>14000000000</v>
          </cell>
          <cell r="R61">
            <v>14000000000</v>
          </cell>
          <cell r="V61">
            <v>20494500000</v>
          </cell>
          <cell r="X61">
            <v>24000000000</v>
          </cell>
        </row>
        <row r="62">
          <cell r="D62" t="str">
            <v>7767795</v>
          </cell>
          <cell r="E62">
            <v>130000000000</v>
          </cell>
          <cell r="F62">
            <v>22000000000</v>
          </cell>
          <cell r="G62">
            <v>17811947000</v>
          </cell>
          <cell r="P62">
            <v>21000000000</v>
          </cell>
          <cell r="U62">
            <v>21000000000</v>
          </cell>
          <cell r="W62">
            <v>17811947000</v>
          </cell>
          <cell r="X62">
            <v>22000000000</v>
          </cell>
        </row>
        <row r="63">
          <cell r="D63" t="str">
            <v>7852809</v>
          </cell>
          <cell r="E63">
            <v>20000000000</v>
          </cell>
          <cell r="P63">
            <v>200000000</v>
          </cell>
          <cell r="U63">
            <v>200000000</v>
          </cell>
        </row>
        <row r="64">
          <cell r="D64" t="str">
            <v>7852810</v>
          </cell>
          <cell r="E64">
            <v>59996209000</v>
          </cell>
          <cell r="F64">
            <v>9000000000</v>
          </cell>
          <cell r="G64">
            <v>6021974000</v>
          </cell>
          <cell r="P64">
            <v>10000000000</v>
          </cell>
          <cell r="U64">
            <v>10000000000</v>
          </cell>
          <cell r="W64">
            <v>6021974000</v>
          </cell>
          <cell r="X64">
            <v>9000000000</v>
          </cell>
        </row>
        <row r="65">
          <cell r="D65" t="str">
            <v>7856261</v>
          </cell>
          <cell r="E65">
            <v>126777656000</v>
          </cell>
          <cell r="P65">
            <v>700000000</v>
          </cell>
          <cell r="Q65">
            <v>313504000</v>
          </cell>
          <cell r="R65">
            <v>313504000</v>
          </cell>
          <cell r="U65">
            <v>386496000</v>
          </cell>
          <cell r="V65">
            <v>313504000</v>
          </cell>
          <cell r="X65">
            <v>313504000</v>
          </cell>
        </row>
        <row r="66">
          <cell r="D66" t="str">
            <v>7856262</v>
          </cell>
          <cell r="E66">
            <v>199950000000</v>
          </cell>
          <cell r="F66">
            <v>18000000000</v>
          </cell>
          <cell r="G66">
            <v>4958248400</v>
          </cell>
          <cell r="I66">
            <v>4141481400</v>
          </cell>
          <cell r="P66">
            <v>20000000000</v>
          </cell>
          <cell r="Q66">
            <v>409841000</v>
          </cell>
          <cell r="R66">
            <v>409841000</v>
          </cell>
          <cell r="U66">
            <v>19590159000</v>
          </cell>
          <cell r="V66">
            <v>4551322400</v>
          </cell>
          <cell r="W66">
            <v>816767000</v>
          </cell>
          <cell r="X66">
            <v>18409841000</v>
          </cell>
        </row>
        <row r="67">
          <cell r="D67" t="str">
            <v>7864905</v>
          </cell>
          <cell r="E67">
            <v>8274158000</v>
          </cell>
          <cell r="P67">
            <v>400000000</v>
          </cell>
          <cell r="Q67">
            <v>198372000</v>
          </cell>
          <cell r="R67">
            <v>198372000</v>
          </cell>
          <cell r="U67">
            <v>201628000</v>
          </cell>
          <cell r="V67">
            <v>198372000</v>
          </cell>
          <cell r="X67">
            <v>198372000</v>
          </cell>
        </row>
        <row r="68">
          <cell r="D68" t="str">
            <v>7864906</v>
          </cell>
          <cell r="E68">
            <v>29251733000</v>
          </cell>
          <cell r="P68">
            <v>200000000</v>
          </cell>
          <cell r="Q68">
            <v>200000000</v>
          </cell>
          <cell r="R68">
            <v>200000000</v>
          </cell>
          <cell r="V68">
            <v>200000000</v>
          </cell>
          <cell r="X68">
            <v>200000000</v>
          </cell>
        </row>
        <row r="69">
          <cell r="D69" t="str">
            <v>7883401</v>
          </cell>
          <cell r="E69">
            <v>75000000000</v>
          </cell>
          <cell r="F69">
            <v>15000000000</v>
          </cell>
          <cell r="G69">
            <v>14220600</v>
          </cell>
          <cell r="P69">
            <v>25000000000</v>
          </cell>
          <cell r="Q69">
            <v>4392462000</v>
          </cell>
          <cell r="R69">
            <v>4392462000</v>
          </cell>
          <cell r="U69">
            <v>20607538000</v>
          </cell>
          <cell r="V69">
            <v>4392462000</v>
          </cell>
          <cell r="W69">
            <v>14220600</v>
          </cell>
          <cell r="X69">
            <v>19392462000</v>
          </cell>
        </row>
        <row r="70">
          <cell r="D70" t="str">
            <v>7888858</v>
          </cell>
          <cell r="E70">
            <v>7560435000</v>
          </cell>
          <cell r="F70">
            <v>5000000000</v>
          </cell>
          <cell r="P70">
            <v>1000000000</v>
          </cell>
          <cell r="Q70">
            <v>1000000000</v>
          </cell>
          <cell r="R70">
            <v>1000000000</v>
          </cell>
          <cell r="V70">
            <v>1000000000</v>
          </cell>
          <cell r="X70">
            <v>6000000000</v>
          </cell>
        </row>
        <row r="71">
          <cell r="D71" t="str">
            <v>7928315</v>
          </cell>
          <cell r="E71">
            <v>116429256000</v>
          </cell>
          <cell r="F71">
            <v>22000000000</v>
          </cell>
          <cell r="G71">
            <v>18109303000</v>
          </cell>
          <cell r="I71">
            <v>500000000</v>
          </cell>
          <cell r="P71">
            <v>30000000000</v>
          </cell>
          <cell r="U71">
            <v>30000000000</v>
          </cell>
          <cell r="V71">
            <v>500000000</v>
          </cell>
          <cell r="W71">
            <v>17609303000</v>
          </cell>
          <cell r="X71">
            <v>22000000000</v>
          </cell>
        </row>
        <row r="72">
          <cell r="D72" t="str">
            <v>7942653</v>
          </cell>
          <cell r="E72">
            <v>78954283000</v>
          </cell>
          <cell r="F72">
            <v>10423612082</v>
          </cell>
          <cell r="G72">
            <v>540000000</v>
          </cell>
          <cell r="I72">
            <v>540000000</v>
          </cell>
          <cell r="P72">
            <v>3455654000</v>
          </cell>
          <cell r="Q72">
            <v>3455654000</v>
          </cell>
          <cell r="R72">
            <v>3455654000</v>
          </cell>
          <cell r="V72">
            <v>3995654000</v>
          </cell>
          <cell r="X72">
            <v>13879266082</v>
          </cell>
        </row>
        <row r="73">
          <cell r="D73" t="str">
            <v>7942655</v>
          </cell>
          <cell r="E73">
            <v>70260745000</v>
          </cell>
          <cell r="P73">
            <v>500000000</v>
          </cell>
          <cell r="Q73">
            <v>500000000</v>
          </cell>
          <cell r="R73">
            <v>500000000</v>
          </cell>
          <cell r="V73">
            <v>500000000</v>
          </cell>
          <cell r="X73">
            <v>500000000</v>
          </cell>
        </row>
        <row r="74">
          <cell r="D74" t="str">
            <v>7942657</v>
          </cell>
          <cell r="E74">
            <v>39665962000</v>
          </cell>
          <cell r="F74">
            <v>18000000000</v>
          </cell>
          <cell r="G74">
            <v>115661000</v>
          </cell>
          <cell r="P74">
            <v>7000000000</v>
          </cell>
          <cell r="Q74">
            <v>7000000000</v>
          </cell>
          <cell r="R74">
            <v>7000000000</v>
          </cell>
          <cell r="V74">
            <v>7000000000</v>
          </cell>
          <cell r="W74">
            <v>115661000</v>
          </cell>
          <cell r="X74">
            <v>25000000000</v>
          </cell>
        </row>
        <row r="75">
          <cell r="D75" t="str">
            <v>7994916</v>
          </cell>
          <cell r="E75">
            <v>225484000000</v>
          </cell>
          <cell r="P75">
            <v>200000000</v>
          </cell>
          <cell r="Q75">
            <v>200000000</v>
          </cell>
          <cell r="R75">
            <v>200000000</v>
          </cell>
          <cell r="V75">
            <v>200000000</v>
          </cell>
          <cell r="X75">
            <v>200000000</v>
          </cell>
        </row>
        <row r="76">
          <cell r="D76" t="str">
            <v>8013937</v>
          </cell>
          <cell r="E76">
            <v>71657258000</v>
          </cell>
          <cell r="P76">
            <v>500000000</v>
          </cell>
          <cell r="Q76">
            <v>500000000</v>
          </cell>
          <cell r="R76">
            <v>500000000</v>
          </cell>
          <cell r="V76">
            <v>500000000</v>
          </cell>
          <cell r="X76">
            <v>500000000</v>
          </cell>
        </row>
        <row r="77">
          <cell r="D77" t="str">
            <v>8015595</v>
          </cell>
          <cell r="E77">
            <v>99825600000</v>
          </cell>
          <cell r="P77">
            <v>800000000</v>
          </cell>
          <cell r="Q77">
            <v>50000000</v>
          </cell>
          <cell r="S77">
            <v>50000000</v>
          </cell>
          <cell r="U77">
            <v>750000000</v>
          </cell>
          <cell r="W77">
            <v>50000000</v>
          </cell>
          <cell r="X77">
            <v>50000000</v>
          </cell>
        </row>
        <row r="78">
          <cell r="D78" t="str">
            <v>8017616</v>
          </cell>
          <cell r="E78">
            <v>14880844000</v>
          </cell>
          <cell r="P78">
            <v>800000000</v>
          </cell>
          <cell r="U78">
            <v>800000000</v>
          </cell>
        </row>
        <row r="79">
          <cell r="F79">
            <v>4375633770</v>
          </cell>
          <cell r="J79">
            <v>764195000</v>
          </cell>
          <cell r="O79">
            <v>764195000</v>
          </cell>
          <cell r="X79">
            <v>4375633770</v>
          </cell>
        </row>
        <row r="80">
          <cell r="D80" t="str">
            <v>7038822</v>
          </cell>
          <cell r="E80">
            <v>27254853000</v>
          </cell>
          <cell r="F80">
            <v>4375633770</v>
          </cell>
          <cell r="J80">
            <v>764195000</v>
          </cell>
          <cell r="O80">
            <v>764195000</v>
          </cell>
          <cell r="X80">
            <v>4375633770</v>
          </cell>
        </row>
        <row r="81">
          <cell r="F81">
            <v>92683527018</v>
          </cell>
          <cell r="G81">
            <v>32948346000</v>
          </cell>
          <cell r="I81">
            <v>3756270000</v>
          </cell>
          <cell r="J81">
            <v>19892860900</v>
          </cell>
          <cell r="K81">
            <v>8308965000</v>
          </cell>
          <cell r="L81">
            <v>8308965000</v>
          </cell>
          <cell r="O81">
            <v>11583895900</v>
          </cell>
          <cell r="P81">
            <v>117085783000</v>
          </cell>
          <cell r="Q81">
            <v>48946448464</v>
          </cell>
          <cell r="R81">
            <v>12969531464</v>
          </cell>
          <cell r="S81">
            <v>35976917000</v>
          </cell>
          <cell r="U81">
            <v>68139334536</v>
          </cell>
          <cell r="V81">
            <v>25034766464</v>
          </cell>
          <cell r="W81">
            <v>65168993000</v>
          </cell>
          <cell r="X81">
            <v>149938940482</v>
          </cell>
        </row>
        <row r="82">
          <cell r="F82">
            <v>92683527018</v>
          </cell>
          <cell r="G82">
            <v>32948346000</v>
          </cell>
          <cell r="I82">
            <v>3756270000</v>
          </cell>
          <cell r="J82">
            <v>19892860900</v>
          </cell>
          <cell r="K82">
            <v>8308965000</v>
          </cell>
          <cell r="L82">
            <v>8308965000</v>
          </cell>
          <cell r="O82">
            <v>11583895900</v>
          </cell>
          <cell r="P82">
            <v>117085783000</v>
          </cell>
          <cell r="Q82">
            <v>48946448464</v>
          </cell>
          <cell r="R82">
            <v>12969531464</v>
          </cell>
          <cell r="S82">
            <v>35976917000</v>
          </cell>
          <cell r="U82">
            <v>68139334536</v>
          </cell>
          <cell r="V82">
            <v>25034766464</v>
          </cell>
          <cell r="W82">
            <v>65168993000</v>
          </cell>
          <cell r="X82">
            <v>149938940482</v>
          </cell>
        </row>
        <row r="83">
          <cell r="F83">
            <v>92683527018</v>
          </cell>
          <cell r="G83">
            <v>32948346000</v>
          </cell>
          <cell r="I83">
            <v>3756270000</v>
          </cell>
          <cell r="J83">
            <v>19892860900</v>
          </cell>
          <cell r="K83">
            <v>8308965000</v>
          </cell>
          <cell r="L83">
            <v>8308965000</v>
          </cell>
          <cell r="O83">
            <v>11583895900</v>
          </cell>
          <cell r="P83">
            <v>117085783000</v>
          </cell>
          <cell r="Q83">
            <v>48946448464</v>
          </cell>
          <cell r="R83">
            <v>12969531464</v>
          </cell>
          <cell r="S83">
            <v>35976917000</v>
          </cell>
          <cell r="U83">
            <v>68139334536</v>
          </cell>
          <cell r="V83">
            <v>25034766464</v>
          </cell>
          <cell r="W83">
            <v>65168993000</v>
          </cell>
          <cell r="X83">
            <v>149938940482</v>
          </cell>
        </row>
        <row r="84">
          <cell r="D84" t="str">
            <v>7295465</v>
          </cell>
          <cell r="E84">
            <v>928140500000</v>
          </cell>
          <cell r="F84">
            <v>9448776100</v>
          </cell>
          <cell r="J84">
            <v>551223900</v>
          </cell>
          <cell r="O84">
            <v>551223900</v>
          </cell>
          <cell r="X84">
            <v>9448776100</v>
          </cell>
        </row>
        <row r="85">
          <cell r="D85" t="str">
            <v>7472459</v>
          </cell>
          <cell r="E85">
            <v>53635557000</v>
          </cell>
          <cell r="P85">
            <v>3181586000</v>
          </cell>
          <cell r="Q85">
            <v>3181585364</v>
          </cell>
          <cell r="R85">
            <v>3181585364</v>
          </cell>
          <cell r="U85">
            <v>636</v>
          </cell>
          <cell r="V85">
            <v>3181585364</v>
          </cell>
          <cell r="X85">
            <v>3181585364</v>
          </cell>
        </row>
        <row r="86">
          <cell r="D86" t="str">
            <v>7644851</v>
          </cell>
          <cell r="E86">
            <v>29988434000</v>
          </cell>
          <cell r="P86">
            <v>3360197000</v>
          </cell>
          <cell r="Q86">
            <v>3360196100</v>
          </cell>
          <cell r="R86">
            <v>3360196100</v>
          </cell>
          <cell r="U86">
            <v>900</v>
          </cell>
          <cell r="V86">
            <v>3360196100</v>
          </cell>
          <cell r="X86">
            <v>3360196100</v>
          </cell>
        </row>
        <row r="87">
          <cell r="D87" t="str">
            <v>7767795</v>
          </cell>
          <cell r="E87">
            <v>130000000000</v>
          </cell>
          <cell r="F87">
            <v>14674705000</v>
          </cell>
          <cell r="G87">
            <v>14488053000</v>
          </cell>
          <cell r="J87">
            <v>3325295000</v>
          </cell>
          <cell r="K87">
            <v>955000000</v>
          </cell>
          <cell r="L87">
            <v>955000000</v>
          </cell>
          <cell r="O87">
            <v>2370295000</v>
          </cell>
          <cell r="V87">
            <v>955000000</v>
          </cell>
          <cell r="W87">
            <v>14488053000</v>
          </cell>
          <cell r="X87">
            <v>15629705000</v>
          </cell>
        </row>
        <row r="88">
          <cell r="D88" t="str">
            <v>7852810</v>
          </cell>
          <cell r="E88">
            <v>59996209000</v>
          </cell>
          <cell r="F88">
            <v>11235332000</v>
          </cell>
          <cell r="G88">
            <v>4911277000</v>
          </cell>
          <cell r="J88">
            <v>8764668000</v>
          </cell>
          <cell r="K88">
            <v>102291000</v>
          </cell>
          <cell r="L88">
            <v>102291000</v>
          </cell>
          <cell r="O88">
            <v>8662377000</v>
          </cell>
          <cell r="V88">
            <v>102291000</v>
          </cell>
          <cell r="W88">
            <v>4911277000</v>
          </cell>
          <cell r="X88">
            <v>11337623000</v>
          </cell>
        </row>
        <row r="89">
          <cell r="D89" t="str">
            <v>7928315</v>
          </cell>
          <cell r="E89">
            <v>116429256000</v>
          </cell>
          <cell r="F89">
            <v>12748326000</v>
          </cell>
          <cell r="G89">
            <v>12202697000</v>
          </cell>
          <cell r="I89">
            <v>2409951000</v>
          </cell>
          <cell r="J89">
            <v>7251674000</v>
          </cell>
          <cell r="K89">
            <v>7251674000</v>
          </cell>
          <cell r="L89">
            <v>7251674000</v>
          </cell>
          <cell r="V89">
            <v>9661625000</v>
          </cell>
          <cell r="W89">
            <v>9792746000</v>
          </cell>
          <cell r="X89">
            <v>20000000000</v>
          </cell>
        </row>
        <row r="90">
          <cell r="D90" t="str">
            <v>7942653</v>
          </cell>
          <cell r="E90">
            <v>78954283000</v>
          </cell>
          <cell r="F90">
            <v>44576387918</v>
          </cell>
          <cell r="G90">
            <v>1346319000</v>
          </cell>
          <cell r="I90">
            <v>1346319000</v>
          </cell>
          <cell r="P90">
            <v>3544000000</v>
          </cell>
          <cell r="Q90">
            <v>2434849000</v>
          </cell>
          <cell r="R90">
            <v>2434849000</v>
          </cell>
          <cell r="U90">
            <v>1109151000</v>
          </cell>
          <cell r="V90">
            <v>3781168000</v>
          </cell>
          <cell r="X90">
            <v>47011236918</v>
          </cell>
        </row>
        <row r="91">
          <cell r="D91" t="str">
            <v>7942655</v>
          </cell>
          <cell r="E91">
            <v>70260745000</v>
          </cell>
          <cell r="P91">
            <v>21000000000</v>
          </cell>
          <cell r="Q91">
            <v>14103790000</v>
          </cell>
          <cell r="R91">
            <v>1579800000</v>
          </cell>
          <cell r="S91">
            <v>12523990000</v>
          </cell>
          <cell r="U91">
            <v>6896210000</v>
          </cell>
          <cell r="V91">
            <v>1579800000</v>
          </cell>
          <cell r="W91">
            <v>12523990000</v>
          </cell>
          <cell r="X91">
            <v>14103790000</v>
          </cell>
        </row>
        <row r="92">
          <cell r="D92" t="str">
            <v>7994916</v>
          </cell>
          <cell r="E92">
            <v>225484000000</v>
          </cell>
          <cell r="P92">
            <v>60000000000</v>
          </cell>
          <cell r="Q92">
            <v>2117438000</v>
          </cell>
          <cell r="R92">
            <v>2117438000</v>
          </cell>
          <cell r="U92">
            <v>57882562000</v>
          </cell>
          <cell r="V92">
            <v>2117438000</v>
          </cell>
          <cell r="X92">
            <v>2117438000</v>
          </cell>
        </row>
        <row r="93">
          <cell r="D93" t="str">
            <v>8013937</v>
          </cell>
          <cell r="E93">
            <v>71657258000</v>
          </cell>
          <cell r="P93">
            <v>21000000000</v>
          </cell>
          <cell r="Q93">
            <v>19755099000</v>
          </cell>
          <cell r="R93">
            <v>295663000</v>
          </cell>
          <cell r="S93">
            <v>19459436000</v>
          </cell>
          <cell r="U93">
            <v>1244901000</v>
          </cell>
          <cell r="V93">
            <v>295663000</v>
          </cell>
          <cell r="W93">
            <v>19459436000</v>
          </cell>
          <cell r="X93">
            <v>19755099000</v>
          </cell>
        </row>
        <row r="94">
          <cell r="D94" t="str">
            <v>8017616</v>
          </cell>
          <cell r="E94">
            <v>14880844000</v>
          </cell>
          <cell r="P94">
            <v>5000000000</v>
          </cell>
          <cell r="Q94">
            <v>3993491000</v>
          </cell>
          <cell r="S94">
            <v>3993491000</v>
          </cell>
          <cell r="U94">
            <v>1006509000</v>
          </cell>
          <cell r="W94">
            <v>3993491000</v>
          </cell>
          <cell r="X94">
            <v>3993491000</v>
          </cell>
        </row>
        <row r="95">
          <cell r="F95">
            <v>2645897000</v>
          </cell>
          <cell r="J95">
            <v>1354103000</v>
          </cell>
          <cell r="O95">
            <v>1354103000</v>
          </cell>
          <cell r="X95">
            <v>2645897000</v>
          </cell>
        </row>
        <row r="96">
          <cell r="F96">
            <v>2645897000</v>
          </cell>
          <cell r="J96">
            <v>1354103000</v>
          </cell>
          <cell r="O96">
            <v>1354103000</v>
          </cell>
          <cell r="X96">
            <v>2645897000</v>
          </cell>
        </row>
        <row r="97">
          <cell r="F97">
            <v>2645897000</v>
          </cell>
          <cell r="J97">
            <v>1354103000</v>
          </cell>
          <cell r="O97">
            <v>1354103000</v>
          </cell>
          <cell r="X97">
            <v>2645897000</v>
          </cell>
        </row>
        <row r="98">
          <cell r="F98">
            <v>2645897000</v>
          </cell>
          <cell r="J98">
            <v>1354103000</v>
          </cell>
          <cell r="O98">
            <v>1354103000</v>
          </cell>
          <cell r="X98">
            <v>2645897000</v>
          </cell>
        </row>
        <row r="99">
          <cell r="D99" t="str">
            <v>7951155</v>
          </cell>
          <cell r="E99">
            <v>8811389000</v>
          </cell>
          <cell r="F99">
            <v>2645897000</v>
          </cell>
          <cell r="J99">
            <v>1354103000</v>
          </cell>
          <cell r="O99">
            <v>1354103000</v>
          </cell>
          <cell r="X99">
            <v>2645897000</v>
          </cell>
        </row>
        <row r="100">
          <cell r="F100">
            <v>190905487500</v>
          </cell>
          <cell r="G100">
            <v>71727196000</v>
          </cell>
          <cell r="I100">
            <v>31225514000</v>
          </cell>
          <cell r="P100">
            <v>233970611000</v>
          </cell>
          <cell r="Q100">
            <v>75434914000</v>
          </cell>
          <cell r="R100">
            <v>73581322000</v>
          </cell>
          <cell r="S100">
            <v>1853592000</v>
          </cell>
          <cell r="U100">
            <v>158535697000</v>
          </cell>
          <cell r="V100">
            <v>104806836000</v>
          </cell>
          <cell r="W100">
            <v>42355274000</v>
          </cell>
          <cell r="X100">
            <v>266340401500</v>
          </cell>
        </row>
        <row r="101">
          <cell r="F101">
            <v>143319726000</v>
          </cell>
          <cell r="G101">
            <v>49809868000</v>
          </cell>
          <cell r="I101">
            <v>16228993000</v>
          </cell>
          <cell r="P101">
            <v>170370611000</v>
          </cell>
          <cell r="Q101">
            <v>67281482000</v>
          </cell>
          <cell r="R101">
            <v>66427890000</v>
          </cell>
          <cell r="S101">
            <v>853592000</v>
          </cell>
          <cell r="U101">
            <v>103089129000</v>
          </cell>
          <cell r="V101">
            <v>82656883000</v>
          </cell>
          <cell r="W101">
            <v>34434467000</v>
          </cell>
          <cell r="X101">
            <v>210601208000</v>
          </cell>
        </row>
        <row r="102">
          <cell r="F102">
            <v>34150546000</v>
          </cell>
          <cell r="G102">
            <v>672459000</v>
          </cell>
          <cell r="I102">
            <v>672459000</v>
          </cell>
          <cell r="P102">
            <v>63371069000</v>
          </cell>
          <cell r="Q102">
            <v>17251639000</v>
          </cell>
          <cell r="R102">
            <v>16398047000</v>
          </cell>
          <cell r="S102">
            <v>853592000</v>
          </cell>
          <cell r="U102">
            <v>46119430000</v>
          </cell>
          <cell r="V102">
            <v>17070506000</v>
          </cell>
          <cell r="W102">
            <v>853592000</v>
          </cell>
          <cell r="X102">
            <v>51402185000</v>
          </cell>
        </row>
        <row r="103">
          <cell r="D103" t="str">
            <v>7672434</v>
          </cell>
          <cell r="E103">
            <v>135430042000</v>
          </cell>
          <cell r="F103">
            <v>26150546000</v>
          </cell>
          <cell r="P103">
            <v>7554754000</v>
          </cell>
          <cell r="U103">
            <v>7554754000</v>
          </cell>
          <cell r="X103">
            <v>26150546000</v>
          </cell>
        </row>
        <row r="104">
          <cell r="D104" t="str">
            <v>7806809</v>
          </cell>
          <cell r="E104">
            <v>190776590000</v>
          </cell>
          <cell r="P104">
            <v>1200000000</v>
          </cell>
          <cell r="Q104">
            <v>1062164000</v>
          </cell>
          <cell r="R104">
            <v>1062164000</v>
          </cell>
          <cell r="U104">
            <v>137836000</v>
          </cell>
          <cell r="V104">
            <v>1062164000</v>
          </cell>
          <cell r="X104">
            <v>1062164000</v>
          </cell>
        </row>
        <row r="105">
          <cell r="D105" t="str">
            <v>7806813</v>
          </cell>
          <cell r="E105">
            <v>42873340000</v>
          </cell>
          <cell r="P105">
            <v>400000000</v>
          </cell>
          <cell r="Q105">
            <v>244250000</v>
          </cell>
          <cell r="R105">
            <v>244250000</v>
          </cell>
          <cell r="U105">
            <v>155750000</v>
          </cell>
          <cell r="V105">
            <v>244250000</v>
          </cell>
          <cell r="X105">
            <v>244250000</v>
          </cell>
        </row>
        <row r="106">
          <cell r="D106" t="str">
            <v>7806823</v>
          </cell>
          <cell r="E106">
            <v>42517101000</v>
          </cell>
          <cell r="P106">
            <v>8816315000</v>
          </cell>
          <cell r="Q106">
            <v>614895000</v>
          </cell>
          <cell r="R106">
            <v>614895000</v>
          </cell>
          <cell r="U106">
            <v>8201420000</v>
          </cell>
          <cell r="V106">
            <v>614895000</v>
          </cell>
          <cell r="X106">
            <v>614895000</v>
          </cell>
        </row>
        <row r="107">
          <cell r="D107" t="str">
            <v>7866716</v>
          </cell>
          <cell r="E107">
            <v>73833848000</v>
          </cell>
          <cell r="P107">
            <v>400000000</v>
          </cell>
          <cell r="Q107">
            <v>395767000</v>
          </cell>
          <cell r="R107">
            <v>395767000</v>
          </cell>
          <cell r="U107">
            <v>4233000</v>
          </cell>
          <cell r="V107">
            <v>395767000</v>
          </cell>
          <cell r="X107">
            <v>395767000</v>
          </cell>
        </row>
        <row r="108">
          <cell r="D108" t="str">
            <v>7866717</v>
          </cell>
          <cell r="E108">
            <v>99809869000</v>
          </cell>
          <cell r="P108">
            <v>27000000000</v>
          </cell>
          <cell r="U108">
            <v>27000000000</v>
          </cell>
        </row>
        <row r="109">
          <cell r="D109" t="str">
            <v>7942992</v>
          </cell>
          <cell r="E109">
            <v>42030988000</v>
          </cell>
          <cell r="F109">
            <v>8000000000</v>
          </cell>
          <cell r="G109">
            <v>672459000</v>
          </cell>
          <cell r="I109">
            <v>672459000</v>
          </cell>
          <cell r="P109">
            <v>18000000000</v>
          </cell>
          <cell r="Q109">
            <v>14934563000</v>
          </cell>
          <cell r="R109">
            <v>14080971000</v>
          </cell>
          <cell r="S109">
            <v>853592000</v>
          </cell>
          <cell r="U109">
            <v>3065437000</v>
          </cell>
          <cell r="V109">
            <v>14753430000</v>
          </cell>
          <cell r="W109">
            <v>853592000</v>
          </cell>
          <cell r="X109">
            <v>22934563000</v>
          </cell>
        </row>
        <row r="110">
          <cell r="F110">
            <v>109169180000</v>
          </cell>
          <cell r="G110">
            <v>49137409000</v>
          </cell>
          <cell r="I110">
            <v>15556534000</v>
          </cell>
          <cell r="P110">
            <v>106999542000</v>
          </cell>
          <cell r="Q110">
            <v>50029843000</v>
          </cell>
          <cell r="R110">
            <v>50029843000</v>
          </cell>
          <cell r="U110">
            <v>56969699000</v>
          </cell>
          <cell r="V110">
            <v>65586377000</v>
          </cell>
          <cell r="W110">
            <v>33580875000</v>
          </cell>
          <cell r="X110">
            <v>159199023000</v>
          </cell>
        </row>
        <row r="111">
          <cell r="D111" t="str">
            <v>7638932</v>
          </cell>
          <cell r="E111">
            <v>491007459000</v>
          </cell>
          <cell r="F111">
            <v>79451122000</v>
          </cell>
          <cell r="G111">
            <v>33305945000</v>
          </cell>
          <cell r="I111">
            <v>7926200000</v>
          </cell>
          <cell r="P111">
            <v>45000000000</v>
          </cell>
          <cell r="Q111">
            <v>45000000000</v>
          </cell>
          <cell r="R111">
            <v>45000000000</v>
          </cell>
          <cell r="V111">
            <v>52926200000</v>
          </cell>
          <cell r="W111">
            <v>25379745000</v>
          </cell>
          <cell r="X111">
            <v>124451122000</v>
          </cell>
        </row>
        <row r="112">
          <cell r="D112" t="str">
            <v>7806814</v>
          </cell>
          <cell r="E112">
            <v>84400993000</v>
          </cell>
          <cell r="F112">
            <v>9718058000</v>
          </cell>
          <cell r="G112">
            <v>546556000</v>
          </cell>
          <cell r="I112">
            <v>546556000</v>
          </cell>
          <cell r="P112">
            <v>1999542000</v>
          </cell>
          <cell r="Q112">
            <v>1999542000</v>
          </cell>
          <cell r="R112">
            <v>1999542000</v>
          </cell>
          <cell r="V112">
            <v>2546098000</v>
          </cell>
          <cell r="X112">
            <v>11717600000</v>
          </cell>
        </row>
        <row r="113">
          <cell r="D113" t="str">
            <v>7927300</v>
          </cell>
          <cell r="E113">
            <v>316730000000</v>
          </cell>
          <cell r="F113">
            <v>10000000000</v>
          </cell>
          <cell r="G113">
            <v>9450000000</v>
          </cell>
          <cell r="I113">
            <v>7083778000</v>
          </cell>
          <cell r="P113">
            <v>30000000000</v>
          </cell>
          <cell r="U113">
            <v>30000000000</v>
          </cell>
          <cell r="V113">
            <v>7083778000</v>
          </cell>
          <cell r="W113">
            <v>2366222000</v>
          </cell>
          <cell r="X113">
            <v>10000000000</v>
          </cell>
        </row>
        <row r="114">
          <cell r="D114" t="str">
            <v>7927301</v>
          </cell>
          <cell r="E114">
            <v>315750432000</v>
          </cell>
          <cell r="F114">
            <v>10000000000</v>
          </cell>
          <cell r="G114">
            <v>5834908000</v>
          </cell>
          <cell r="P114">
            <v>30000000000</v>
          </cell>
          <cell r="Q114">
            <v>3030301000</v>
          </cell>
          <cell r="R114">
            <v>3030301000</v>
          </cell>
          <cell r="U114">
            <v>26969699000</v>
          </cell>
          <cell r="V114">
            <v>3030301000</v>
          </cell>
          <cell r="W114">
            <v>5834908000</v>
          </cell>
          <cell r="X114">
            <v>13030301000</v>
          </cell>
        </row>
        <row r="115">
          <cell r="F115">
            <v>47585761500</v>
          </cell>
          <cell r="G115">
            <v>21917328000</v>
          </cell>
          <cell r="I115">
            <v>14996521000</v>
          </cell>
          <cell r="P115">
            <v>63600000000</v>
          </cell>
          <cell r="Q115">
            <v>8153432000</v>
          </cell>
          <cell r="R115">
            <v>7153432000</v>
          </cell>
          <cell r="S115">
            <v>1000000000</v>
          </cell>
          <cell r="U115">
            <v>55446568000</v>
          </cell>
          <cell r="V115">
            <v>22149953000</v>
          </cell>
          <cell r="W115">
            <v>7920807000</v>
          </cell>
          <cell r="X115">
            <v>55739193500</v>
          </cell>
        </row>
        <row r="116">
          <cell r="F116">
            <v>47585761500</v>
          </cell>
          <cell r="G116">
            <v>21917328000</v>
          </cell>
          <cell r="I116">
            <v>14996521000</v>
          </cell>
          <cell r="P116">
            <v>63600000000</v>
          </cell>
          <cell r="Q116">
            <v>8153432000</v>
          </cell>
          <cell r="R116">
            <v>7153432000</v>
          </cell>
          <cell r="S116">
            <v>1000000000</v>
          </cell>
          <cell r="U116">
            <v>55446568000</v>
          </cell>
          <cell r="V116">
            <v>22149953000</v>
          </cell>
          <cell r="W116">
            <v>7920807000</v>
          </cell>
          <cell r="X116">
            <v>55739193500</v>
          </cell>
        </row>
        <row r="117">
          <cell r="F117">
            <v>47585761500</v>
          </cell>
          <cell r="G117">
            <v>21917328000</v>
          </cell>
          <cell r="I117">
            <v>14996521000</v>
          </cell>
          <cell r="P117">
            <v>63600000000</v>
          </cell>
          <cell r="Q117">
            <v>8153432000</v>
          </cell>
          <cell r="R117">
            <v>7153432000</v>
          </cell>
          <cell r="S117">
            <v>1000000000</v>
          </cell>
          <cell r="U117">
            <v>55446568000</v>
          </cell>
          <cell r="V117">
            <v>22149953000</v>
          </cell>
          <cell r="W117">
            <v>7920807000</v>
          </cell>
          <cell r="X117">
            <v>55739193500</v>
          </cell>
        </row>
        <row r="118">
          <cell r="D118" t="str">
            <v>7638932</v>
          </cell>
          <cell r="E118">
            <v>491007459000</v>
          </cell>
          <cell r="F118">
            <v>47585761500</v>
          </cell>
          <cell r="G118">
            <v>21917328000</v>
          </cell>
          <cell r="I118">
            <v>14996521000</v>
          </cell>
          <cell r="P118">
            <v>40000000000</v>
          </cell>
          <cell r="Q118">
            <v>8153432000</v>
          </cell>
          <cell r="R118">
            <v>7153432000</v>
          </cell>
          <cell r="S118">
            <v>1000000000</v>
          </cell>
          <cell r="U118">
            <v>31846568000</v>
          </cell>
          <cell r="V118">
            <v>22149953000</v>
          </cell>
          <cell r="W118">
            <v>7920807000</v>
          </cell>
          <cell r="X118">
            <v>55739193500</v>
          </cell>
        </row>
        <row r="119">
          <cell r="D119" t="str">
            <v>7866716</v>
          </cell>
          <cell r="E119">
            <v>73833848000</v>
          </cell>
          <cell r="P119">
            <v>23600000000</v>
          </cell>
          <cell r="U119">
            <v>23600000000</v>
          </cell>
        </row>
        <row r="120">
          <cell r="F120">
            <v>308222889000</v>
          </cell>
          <cell r="G120">
            <v>143721947900</v>
          </cell>
          <cell r="I120">
            <v>26796871500</v>
          </cell>
          <cell r="J120">
            <v>83012542000</v>
          </cell>
          <cell r="K120">
            <v>15479727500</v>
          </cell>
          <cell r="L120">
            <v>14209727500</v>
          </cell>
          <cell r="M120">
            <v>1270000000</v>
          </cell>
          <cell r="O120">
            <v>67532814500</v>
          </cell>
          <cell r="P120">
            <v>1545479140000</v>
          </cell>
          <cell r="Q120">
            <v>212951559100</v>
          </cell>
          <cell r="R120">
            <v>174205252000</v>
          </cell>
          <cell r="S120">
            <v>38746307100</v>
          </cell>
          <cell r="U120">
            <v>1332527580900</v>
          </cell>
          <cell r="V120">
            <v>215211851000</v>
          </cell>
          <cell r="W120">
            <v>156941383500</v>
          </cell>
          <cell r="X120">
            <v>536654175600</v>
          </cell>
        </row>
        <row r="121">
          <cell r="F121">
            <v>261235431000</v>
          </cell>
          <cell r="G121">
            <v>100439898900</v>
          </cell>
          <cell r="I121">
            <v>10974519600</v>
          </cell>
          <cell r="P121">
            <v>1055479140000</v>
          </cell>
          <cell r="Q121">
            <v>211701559100</v>
          </cell>
          <cell r="R121">
            <v>172955252000</v>
          </cell>
          <cell r="S121">
            <v>38746307100</v>
          </cell>
          <cell r="U121">
            <v>843777580900</v>
          </cell>
          <cell r="V121">
            <v>183929771600</v>
          </cell>
          <cell r="W121">
            <v>128211686400</v>
          </cell>
          <cell r="X121">
            <v>472936990100</v>
          </cell>
        </row>
        <row r="122">
          <cell r="F122">
            <v>261235431000</v>
          </cell>
          <cell r="G122">
            <v>100439898900</v>
          </cell>
          <cell r="I122">
            <v>10974519600</v>
          </cell>
          <cell r="P122">
            <v>1055479140000</v>
          </cell>
          <cell r="Q122">
            <v>211701559100</v>
          </cell>
          <cell r="R122">
            <v>172955252000</v>
          </cell>
          <cell r="S122">
            <v>38746307100</v>
          </cell>
          <cell r="U122">
            <v>843777580900</v>
          </cell>
          <cell r="V122">
            <v>183929771600</v>
          </cell>
          <cell r="W122">
            <v>128211686400</v>
          </cell>
          <cell r="X122">
            <v>472936990100</v>
          </cell>
        </row>
        <row r="123">
          <cell r="D123" t="str">
            <v>7128108</v>
          </cell>
          <cell r="E123">
            <v>296362435000</v>
          </cell>
          <cell r="F123">
            <v>15308226000</v>
          </cell>
          <cell r="G123">
            <v>600000000</v>
          </cell>
          <cell r="I123">
            <v>600000000</v>
          </cell>
          <cell r="P123">
            <v>20000000000</v>
          </cell>
          <cell r="Q123">
            <v>480000000</v>
          </cell>
          <cell r="R123">
            <v>480000000</v>
          </cell>
          <cell r="U123">
            <v>19520000000</v>
          </cell>
          <cell r="V123">
            <v>1080000000</v>
          </cell>
          <cell r="X123">
            <v>15788226000</v>
          </cell>
        </row>
        <row r="124">
          <cell r="D124" t="str">
            <v>7587505</v>
          </cell>
          <cell r="E124">
            <v>1926969591000</v>
          </cell>
          <cell r="F124">
            <v>88940409000</v>
          </cell>
          <cell r="P124">
            <v>200000000000</v>
          </cell>
          <cell r="Q124">
            <v>122950190000</v>
          </cell>
          <cell r="R124">
            <v>122950190000</v>
          </cell>
          <cell r="U124">
            <v>77049810000</v>
          </cell>
          <cell r="V124">
            <v>122950190000</v>
          </cell>
          <cell r="X124">
            <v>211890599000</v>
          </cell>
        </row>
        <row r="125">
          <cell r="D125" t="str">
            <v>7721027</v>
          </cell>
          <cell r="E125">
            <v>110941242000</v>
          </cell>
          <cell r="P125">
            <v>2000000000</v>
          </cell>
          <cell r="Q125">
            <v>338280400</v>
          </cell>
          <cell r="R125">
            <v>338280400</v>
          </cell>
          <cell r="U125">
            <v>1661719600</v>
          </cell>
          <cell r="V125">
            <v>338280400</v>
          </cell>
          <cell r="X125">
            <v>338280400</v>
          </cell>
        </row>
        <row r="126">
          <cell r="D126" t="str">
            <v>7721028</v>
          </cell>
          <cell r="E126">
            <v>377651383000</v>
          </cell>
          <cell r="F126">
            <v>23318777000</v>
          </cell>
          <cell r="G126">
            <v>1739865600</v>
          </cell>
          <cell r="I126">
            <v>1416000000</v>
          </cell>
          <cell r="P126">
            <v>30000000000</v>
          </cell>
          <cell r="Q126">
            <v>26380387000</v>
          </cell>
          <cell r="R126">
            <v>26380387000</v>
          </cell>
          <cell r="U126">
            <v>3619613000</v>
          </cell>
          <cell r="V126">
            <v>27796387000</v>
          </cell>
          <cell r="W126">
            <v>323865600</v>
          </cell>
          <cell r="X126">
            <v>49699164000</v>
          </cell>
        </row>
        <row r="127">
          <cell r="D127" t="str">
            <v>7721029</v>
          </cell>
          <cell r="E127">
            <v>119787290000</v>
          </cell>
          <cell r="P127">
            <v>20000000000</v>
          </cell>
          <cell r="Q127">
            <v>25342000</v>
          </cell>
          <cell r="R127">
            <v>25342000</v>
          </cell>
          <cell r="U127">
            <v>19974658000</v>
          </cell>
          <cell r="V127">
            <v>25342000</v>
          </cell>
          <cell r="X127">
            <v>25342000</v>
          </cell>
        </row>
        <row r="128">
          <cell r="D128" t="str">
            <v>7721030</v>
          </cell>
          <cell r="E128">
            <v>232484021000</v>
          </cell>
          <cell r="F128">
            <v>7466711000</v>
          </cell>
          <cell r="G128">
            <v>831427300</v>
          </cell>
          <cell r="I128">
            <v>330000000</v>
          </cell>
          <cell r="P128">
            <v>30000000000</v>
          </cell>
          <cell r="U128">
            <v>30000000000</v>
          </cell>
          <cell r="V128">
            <v>330000000</v>
          </cell>
          <cell r="W128">
            <v>501427300</v>
          </cell>
          <cell r="X128">
            <v>7466711000</v>
          </cell>
        </row>
        <row r="129">
          <cell r="D129" t="str">
            <v>7721042</v>
          </cell>
          <cell r="E129">
            <v>428354849000</v>
          </cell>
          <cell r="F129">
            <v>16000000000</v>
          </cell>
          <cell r="G129">
            <v>5171317600</v>
          </cell>
          <cell r="I129">
            <v>5171317600</v>
          </cell>
          <cell r="P129">
            <v>28000000000</v>
          </cell>
          <cell r="Q129">
            <v>12786828000</v>
          </cell>
          <cell r="R129">
            <v>8901006600</v>
          </cell>
          <cell r="S129">
            <v>3885821400</v>
          </cell>
          <cell r="U129">
            <v>15213172000</v>
          </cell>
          <cell r="V129">
            <v>14072324200</v>
          </cell>
          <cell r="W129">
            <v>3885821400</v>
          </cell>
          <cell r="X129">
            <v>28786828000</v>
          </cell>
        </row>
        <row r="130">
          <cell r="D130" t="str">
            <v>7721046</v>
          </cell>
          <cell r="E130">
            <v>38762830000</v>
          </cell>
          <cell r="F130">
            <v>570043000</v>
          </cell>
          <cell r="G130">
            <v>570043000</v>
          </cell>
          <cell r="P130">
            <v>12029000000</v>
          </cell>
          <cell r="U130">
            <v>12029000000</v>
          </cell>
          <cell r="W130">
            <v>570043000</v>
          </cell>
          <cell r="X130">
            <v>570043000</v>
          </cell>
        </row>
        <row r="131">
          <cell r="D131" t="str">
            <v>7774232</v>
          </cell>
          <cell r="E131">
            <v>326380428000</v>
          </cell>
          <cell r="P131">
            <v>40000000000</v>
          </cell>
          <cell r="Q131">
            <v>17660053200</v>
          </cell>
          <cell r="R131">
            <v>4606666500</v>
          </cell>
          <cell r="S131">
            <v>13053386700</v>
          </cell>
          <cell r="U131">
            <v>22339946800</v>
          </cell>
          <cell r="V131">
            <v>4606666500</v>
          </cell>
          <cell r="W131">
            <v>13053386700</v>
          </cell>
          <cell r="X131">
            <v>17660053200</v>
          </cell>
        </row>
        <row r="132">
          <cell r="D132" t="str">
            <v>7774233</v>
          </cell>
          <cell r="E132">
            <v>335201547000</v>
          </cell>
          <cell r="F132">
            <v>40000000000</v>
          </cell>
          <cell r="G132">
            <v>28875514400</v>
          </cell>
          <cell r="I132">
            <v>2500362000</v>
          </cell>
          <cell r="P132">
            <v>20000000000</v>
          </cell>
          <cell r="Q132">
            <v>7062940500</v>
          </cell>
          <cell r="R132">
            <v>7062940500</v>
          </cell>
          <cell r="U132">
            <v>12937059500</v>
          </cell>
          <cell r="V132">
            <v>9563302500</v>
          </cell>
          <cell r="W132">
            <v>26375152400</v>
          </cell>
          <cell r="X132">
            <v>47062940500</v>
          </cell>
        </row>
        <row r="133">
          <cell r="D133" t="str">
            <v>7784756</v>
          </cell>
          <cell r="E133">
            <v>430517823000</v>
          </cell>
          <cell r="P133">
            <v>500000000</v>
          </cell>
          <cell r="Q133">
            <v>500000000</v>
          </cell>
          <cell r="R133">
            <v>500000000</v>
          </cell>
          <cell r="V133">
            <v>500000000</v>
          </cell>
          <cell r="X133">
            <v>500000000</v>
          </cell>
        </row>
        <row r="134">
          <cell r="D134" t="str">
            <v>7784757</v>
          </cell>
          <cell r="E134">
            <v>116596932000</v>
          </cell>
          <cell r="P134">
            <v>400000000</v>
          </cell>
          <cell r="Q134">
            <v>368000000</v>
          </cell>
          <cell r="R134">
            <v>368000000</v>
          </cell>
          <cell r="U134">
            <v>32000000</v>
          </cell>
          <cell r="V134">
            <v>368000000</v>
          </cell>
          <cell r="X134">
            <v>368000000</v>
          </cell>
        </row>
        <row r="135">
          <cell r="D135" t="str">
            <v>7791968</v>
          </cell>
          <cell r="E135">
            <v>461435058000</v>
          </cell>
          <cell r="F135">
            <v>6000000000</v>
          </cell>
          <cell r="G135">
            <v>2348246000</v>
          </cell>
          <cell r="I135">
            <v>956840000</v>
          </cell>
          <cell r="P135">
            <v>30000000000</v>
          </cell>
          <cell r="Q135">
            <v>1118002000</v>
          </cell>
          <cell r="R135">
            <v>26682000</v>
          </cell>
          <cell r="S135">
            <v>1091320000</v>
          </cell>
          <cell r="U135">
            <v>28881998000</v>
          </cell>
          <cell r="V135">
            <v>983522000</v>
          </cell>
          <cell r="W135">
            <v>2482726000</v>
          </cell>
          <cell r="X135">
            <v>7118002000</v>
          </cell>
        </row>
        <row r="136">
          <cell r="D136" t="str">
            <v>7885573</v>
          </cell>
          <cell r="E136">
            <v>289299220000</v>
          </cell>
          <cell r="F136">
            <v>936049000</v>
          </cell>
          <cell r="P136">
            <v>10000000000</v>
          </cell>
          <cell r="U136">
            <v>10000000000</v>
          </cell>
          <cell r="X136">
            <v>936049000</v>
          </cell>
        </row>
        <row r="137">
          <cell r="D137" t="str">
            <v>7885574</v>
          </cell>
          <cell r="E137">
            <v>1480839649000</v>
          </cell>
          <cell r="P137">
            <v>100000000000</v>
          </cell>
          <cell r="Q137">
            <v>15779000</v>
          </cell>
          <cell r="S137">
            <v>15779000</v>
          </cell>
          <cell r="U137">
            <v>99984221000</v>
          </cell>
          <cell r="W137">
            <v>15779000</v>
          </cell>
          <cell r="X137">
            <v>15779000</v>
          </cell>
        </row>
        <row r="138">
          <cell r="D138" t="str">
            <v>7941663</v>
          </cell>
          <cell r="E138">
            <v>190624000000</v>
          </cell>
          <cell r="F138">
            <v>295216000</v>
          </cell>
          <cell r="P138">
            <v>50000000000</v>
          </cell>
          <cell r="U138">
            <v>50000000000</v>
          </cell>
          <cell r="X138">
            <v>295216000</v>
          </cell>
        </row>
        <row r="139">
          <cell r="D139" t="str">
            <v>7941664</v>
          </cell>
          <cell r="E139">
            <v>174469000000</v>
          </cell>
          <cell r="F139">
            <v>400000000</v>
          </cell>
          <cell r="P139">
            <v>30000000000</v>
          </cell>
          <cell r="Q139">
            <v>21634708000</v>
          </cell>
          <cell r="R139">
            <v>934708000</v>
          </cell>
          <cell r="S139">
            <v>20700000000</v>
          </cell>
          <cell r="U139">
            <v>8365292000</v>
          </cell>
          <cell r="V139">
            <v>934708000</v>
          </cell>
          <cell r="W139">
            <v>20700000000</v>
          </cell>
          <cell r="X139">
            <v>22034708000</v>
          </cell>
        </row>
        <row r="140">
          <cell r="D140" t="str">
            <v>7945534</v>
          </cell>
          <cell r="E140">
            <v>528087804000</v>
          </cell>
          <cell r="F140">
            <v>62000000000</v>
          </cell>
          <cell r="G140">
            <v>60303485000</v>
          </cell>
          <cell r="P140">
            <v>57250140000</v>
          </cell>
          <cell r="U140">
            <v>57250140000</v>
          </cell>
          <cell r="W140">
            <v>60303485000</v>
          </cell>
          <cell r="X140">
            <v>62000000000</v>
          </cell>
        </row>
        <row r="141">
          <cell r="D141" t="str">
            <v>7985056</v>
          </cell>
          <cell r="E141">
            <v>2794000000000</v>
          </cell>
          <cell r="P141">
            <v>5000000000</v>
          </cell>
          <cell r="Q141">
            <v>125820000</v>
          </cell>
          <cell r="R141">
            <v>125820000</v>
          </cell>
          <cell r="U141">
            <v>4874180000</v>
          </cell>
          <cell r="V141">
            <v>125820000</v>
          </cell>
          <cell r="X141">
            <v>125820000</v>
          </cell>
        </row>
        <row r="142">
          <cell r="D142" t="str">
            <v>7985057</v>
          </cell>
          <cell r="E142">
            <v>2479955320000</v>
          </cell>
          <cell r="P142">
            <v>370000000000</v>
          </cell>
          <cell r="U142">
            <v>370000000000</v>
          </cell>
        </row>
        <row r="143">
          <cell r="D143" t="str">
            <v>7987661</v>
          </cell>
          <cell r="E143">
            <v>29490468000</v>
          </cell>
          <cell r="P143">
            <v>300000000</v>
          </cell>
          <cell r="Q143">
            <v>255229000</v>
          </cell>
          <cell r="R143">
            <v>255229000</v>
          </cell>
          <cell r="U143">
            <v>44771000</v>
          </cell>
          <cell r="V143">
            <v>255229000</v>
          </cell>
          <cell r="X143">
            <v>255229000</v>
          </cell>
        </row>
        <row r="144">
          <cell r="F144">
            <v>46987458000</v>
          </cell>
          <cell r="G144">
            <v>43282049000</v>
          </cell>
          <cell r="I144">
            <v>15822351900</v>
          </cell>
          <cell r="J144">
            <v>83012542000</v>
          </cell>
          <cell r="K144">
            <v>15479727500</v>
          </cell>
          <cell r="L144">
            <v>14209727500</v>
          </cell>
          <cell r="M144">
            <v>1270000000</v>
          </cell>
          <cell r="O144">
            <v>67532814500</v>
          </cell>
          <cell r="P144">
            <v>490000000000</v>
          </cell>
          <cell r="Q144">
            <v>1250000000</v>
          </cell>
          <cell r="R144">
            <v>1250000000</v>
          </cell>
          <cell r="U144">
            <v>488750000000</v>
          </cell>
          <cell r="V144">
            <v>31282079400</v>
          </cell>
          <cell r="W144">
            <v>28729697100</v>
          </cell>
          <cell r="X144">
            <v>63717185500</v>
          </cell>
        </row>
        <row r="145">
          <cell r="F145">
            <v>46987458000</v>
          </cell>
          <cell r="G145">
            <v>43282049000</v>
          </cell>
          <cell r="I145">
            <v>15822351900</v>
          </cell>
          <cell r="J145">
            <v>83012542000</v>
          </cell>
          <cell r="K145">
            <v>15479727500</v>
          </cell>
          <cell r="L145">
            <v>14209727500</v>
          </cell>
          <cell r="M145">
            <v>1270000000</v>
          </cell>
          <cell r="O145">
            <v>67532814500</v>
          </cell>
          <cell r="P145">
            <v>490000000000</v>
          </cell>
          <cell r="Q145">
            <v>1250000000</v>
          </cell>
          <cell r="R145">
            <v>1250000000</v>
          </cell>
          <cell r="U145">
            <v>488750000000</v>
          </cell>
          <cell r="V145">
            <v>31282079400</v>
          </cell>
          <cell r="W145">
            <v>28729697100</v>
          </cell>
          <cell r="X145">
            <v>63717185500</v>
          </cell>
        </row>
        <row r="146">
          <cell r="F146">
            <v>46987458000</v>
          </cell>
          <cell r="G146">
            <v>43282049000</v>
          </cell>
          <cell r="I146">
            <v>15822351900</v>
          </cell>
          <cell r="J146">
            <v>83012542000</v>
          </cell>
          <cell r="K146">
            <v>15479727500</v>
          </cell>
          <cell r="L146">
            <v>14209727500</v>
          </cell>
          <cell r="M146">
            <v>1270000000</v>
          </cell>
          <cell r="O146">
            <v>67532814500</v>
          </cell>
          <cell r="P146">
            <v>490000000000</v>
          </cell>
          <cell r="Q146">
            <v>1250000000</v>
          </cell>
          <cell r="R146">
            <v>1250000000</v>
          </cell>
          <cell r="U146">
            <v>488750000000</v>
          </cell>
          <cell r="V146">
            <v>31282079400</v>
          </cell>
          <cell r="W146">
            <v>28729697100</v>
          </cell>
          <cell r="X146">
            <v>63717185500</v>
          </cell>
        </row>
        <row r="147">
          <cell r="D147" t="str">
            <v>7784757</v>
          </cell>
          <cell r="E147">
            <v>116596932000</v>
          </cell>
          <cell r="P147">
            <v>26000000000</v>
          </cell>
          <cell r="U147">
            <v>26000000000</v>
          </cell>
        </row>
        <row r="148">
          <cell r="D148" t="str">
            <v>7941663</v>
          </cell>
          <cell r="E148">
            <v>190624000000</v>
          </cell>
          <cell r="F148">
            <v>13863763000</v>
          </cell>
          <cell r="G148">
            <v>13863763000</v>
          </cell>
          <cell r="I148">
            <v>13792351900</v>
          </cell>
          <cell r="J148">
            <v>16136237000</v>
          </cell>
          <cell r="K148">
            <v>1968644000</v>
          </cell>
          <cell r="L148">
            <v>1968644000</v>
          </cell>
          <cell r="O148">
            <v>14167593000</v>
          </cell>
          <cell r="V148">
            <v>15760995900</v>
          </cell>
          <cell r="W148">
            <v>71411100</v>
          </cell>
          <cell r="X148">
            <v>15832407000</v>
          </cell>
        </row>
        <row r="149">
          <cell r="D149" t="str">
            <v>7941664</v>
          </cell>
          <cell r="E149">
            <v>174469000000</v>
          </cell>
          <cell r="F149">
            <v>378086000</v>
          </cell>
          <cell r="J149">
            <v>19621914000</v>
          </cell>
          <cell r="K149">
            <v>812653000</v>
          </cell>
          <cell r="L149">
            <v>812653000</v>
          </cell>
          <cell r="O149">
            <v>18809261000</v>
          </cell>
          <cell r="V149">
            <v>812653000</v>
          </cell>
          <cell r="X149">
            <v>1190739000</v>
          </cell>
        </row>
        <row r="150">
          <cell r="D150" t="str">
            <v>7945534</v>
          </cell>
          <cell r="E150">
            <v>528087804000</v>
          </cell>
          <cell r="F150">
            <v>32745609000</v>
          </cell>
          <cell r="G150">
            <v>29418286000</v>
          </cell>
          <cell r="I150">
            <v>2030000000</v>
          </cell>
          <cell r="J150">
            <v>47254391000</v>
          </cell>
          <cell r="K150">
            <v>12698430500</v>
          </cell>
          <cell r="L150">
            <v>11428430500</v>
          </cell>
          <cell r="M150">
            <v>1270000000</v>
          </cell>
          <cell r="O150">
            <v>34555960500</v>
          </cell>
          <cell r="V150">
            <v>13458430500</v>
          </cell>
          <cell r="W150">
            <v>28658286000</v>
          </cell>
          <cell r="X150">
            <v>45444039500</v>
          </cell>
        </row>
        <row r="151">
          <cell r="D151" t="str">
            <v>7985056</v>
          </cell>
          <cell r="E151">
            <v>2794000000000</v>
          </cell>
          <cell r="P151">
            <v>449000000000</v>
          </cell>
          <cell r="Q151">
            <v>1250000000</v>
          </cell>
          <cell r="R151">
            <v>1250000000</v>
          </cell>
          <cell r="U151">
            <v>447750000000</v>
          </cell>
          <cell r="V151">
            <v>1250000000</v>
          </cell>
          <cell r="X151">
            <v>1250000000</v>
          </cell>
        </row>
        <row r="152">
          <cell r="D152" t="str">
            <v>7987661</v>
          </cell>
          <cell r="E152">
            <v>29490468000</v>
          </cell>
          <cell r="P152">
            <v>15000000000</v>
          </cell>
          <cell r="U152">
            <v>15000000000</v>
          </cell>
        </row>
        <row r="153">
          <cell r="P153">
            <v>4000000000</v>
          </cell>
          <cell r="Q153">
            <v>1894537000</v>
          </cell>
          <cell r="R153">
            <v>736998000</v>
          </cell>
          <cell r="S153">
            <v>1157539000</v>
          </cell>
          <cell r="U153">
            <v>2105463000</v>
          </cell>
          <cell r="V153">
            <v>736998000</v>
          </cell>
          <cell r="W153">
            <v>1157539000</v>
          </cell>
          <cell r="X153">
            <v>1894537000</v>
          </cell>
        </row>
        <row r="154">
          <cell r="P154">
            <v>4000000000</v>
          </cell>
          <cell r="Q154">
            <v>1894537000</v>
          </cell>
          <cell r="R154">
            <v>736998000</v>
          </cell>
          <cell r="S154">
            <v>1157539000</v>
          </cell>
          <cell r="U154">
            <v>2105463000</v>
          </cell>
          <cell r="V154">
            <v>736998000</v>
          </cell>
          <cell r="W154">
            <v>1157539000</v>
          </cell>
          <cell r="X154">
            <v>1894537000</v>
          </cell>
        </row>
        <row r="155">
          <cell r="P155">
            <v>4000000000</v>
          </cell>
          <cell r="Q155">
            <v>1894537000</v>
          </cell>
          <cell r="R155">
            <v>736998000</v>
          </cell>
          <cell r="S155">
            <v>1157539000</v>
          </cell>
          <cell r="U155">
            <v>2105463000</v>
          </cell>
          <cell r="V155">
            <v>736998000</v>
          </cell>
          <cell r="W155">
            <v>1157539000</v>
          </cell>
          <cell r="X155">
            <v>1894537000</v>
          </cell>
        </row>
        <row r="156">
          <cell r="D156" t="str">
            <v>7847300</v>
          </cell>
          <cell r="E156">
            <v>19191000000</v>
          </cell>
          <cell r="P156">
            <v>4000000000</v>
          </cell>
          <cell r="Q156">
            <v>1894537000</v>
          </cell>
          <cell r="R156">
            <v>736998000</v>
          </cell>
          <cell r="S156">
            <v>1157539000</v>
          </cell>
          <cell r="U156">
            <v>2105463000</v>
          </cell>
          <cell r="V156">
            <v>736998000</v>
          </cell>
          <cell r="W156">
            <v>1157539000</v>
          </cell>
          <cell r="X156">
            <v>1894537000</v>
          </cell>
        </row>
        <row r="157">
          <cell r="F157">
            <v>16500000000</v>
          </cell>
          <cell r="G157">
            <v>9102565000</v>
          </cell>
          <cell r="I157">
            <v>7567569000</v>
          </cell>
          <cell r="P157">
            <v>51648308000</v>
          </cell>
          <cell r="Q157">
            <v>37595696000</v>
          </cell>
          <cell r="R157">
            <v>37595696000</v>
          </cell>
          <cell r="U157">
            <v>14052612000</v>
          </cell>
          <cell r="V157">
            <v>45163265000</v>
          </cell>
          <cell r="W157">
            <v>1534996000</v>
          </cell>
          <cell r="X157">
            <v>54095696000</v>
          </cell>
        </row>
        <row r="158">
          <cell r="F158">
            <v>16500000000</v>
          </cell>
          <cell r="G158">
            <v>9102565000</v>
          </cell>
          <cell r="I158">
            <v>7567569000</v>
          </cell>
          <cell r="P158">
            <v>51648308000</v>
          </cell>
          <cell r="Q158">
            <v>37595696000</v>
          </cell>
          <cell r="R158">
            <v>37595696000</v>
          </cell>
          <cell r="U158">
            <v>14052612000</v>
          </cell>
          <cell r="V158">
            <v>45163265000</v>
          </cell>
          <cell r="W158">
            <v>1534996000</v>
          </cell>
          <cell r="X158">
            <v>54095696000</v>
          </cell>
        </row>
        <row r="159">
          <cell r="F159">
            <v>16500000000</v>
          </cell>
          <cell r="G159">
            <v>9102565000</v>
          </cell>
          <cell r="I159">
            <v>7567569000</v>
          </cell>
          <cell r="P159">
            <v>46000000000</v>
          </cell>
          <cell r="Q159">
            <v>33013159000</v>
          </cell>
          <cell r="R159">
            <v>33013159000</v>
          </cell>
          <cell r="U159">
            <v>12986841000</v>
          </cell>
          <cell r="V159">
            <v>40580728000</v>
          </cell>
          <cell r="W159">
            <v>1534996000</v>
          </cell>
          <cell r="X159">
            <v>49513159000</v>
          </cell>
        </row>
        <row r="160">
          <cell r="D160" t="str">
            <v>7795628</v>
          </cell>
          <cell r="E160">
            <v>21973552000</v>
          </cell>
          <cell r="F160">
            <v>2500000000</v>
          </cell>
          <cell r="G160">
            <v>1950000000</v>
          </cell>
          <cell r="I160">
            <v>1852499000</v>
          </cell>
          <cell r="P160">
            <v>6000000000</v>
          </cell>
          <cell r="Q160">
            <v>5643708000</v>
          </cell>
          <cell r="R160">
            <v>5643708000</v>
          </cell>
          <cell r="U160">
            <v>356292000</v>
          </cell>
          <cell r="V160">
            <v>7496207000</v>
          </cell>
          <cell r="W160">
            <v>97501000</v>
          </cell>
          <cell r="X160">
            <v>8143708000</v>
          </cell>
        </row>
        <row r="161">
          <cell r="D161" t="str">
            <v>7866219</v>
          </cell>
          <cell r="E161">
            <v>189927686000</v>
          </cell>
          <cell r="F161">
            <v>10000000000</v>
          </cell>
          <cell r="G161">
            <v>4542070000</v>
          </cell>
          <cell r="I161">
            <v>4542070000</v>
          </cell>
          <cell r="P161">
            <v>25000000000</v>
          </cell>
          <cell r="Q161">
            <v>17294499000</v>
          </cell>
          <cell r="R161">
            <v>17294499000</v>
          </cell>
          <cell r="U161">
            <v>7705501000</v>
          </cell>
          <cell r="V161">
            <v>21836569000</v>
          </cell>
          <cell r="X161">
            <v>27294499000</v>
          </cell>
        </row>
        <row r="162">
          <cell r="D162" t="str">
            <v>7944618</v>
          </cell>
          <cell r="E162">
            <v>36160200000</v>
          </cell>
          <cell r="F162">
            <v>4000000000</v>
          </cell>
          <cell r="G162">
            <v>2610495000</v>
          </cell>
          <cell r="I162">
            <v>1173000000</v>
          </cell>
          <cell r="P162">
            <v>15000000000</v>
          </cell>
          <cell r="Q162">
            <v>10074952000</v>
          </cell>
          <cell r="R162">
            <v>10074952000</v>
          </cell>
          <cell r="U162">
            <v>4925048000</v>
          </cell>
          <cell r="V162">
            <v>11247952000</v>
          </cell>
          <cell r="W162">
            <v>1437495000</v>
          </cell>
          <cell r="X162">
            <v>14074952000</v>
          </cell>
        </row>
        <row r="163">
          <cell r="P163">
            <v>5648308000</v>
          </cell>
          <cell r="Q163">
            <v>4582537000</v>
          </cell>
          <cell r="R163">
            <v>4582537000</v>
          </cell>
          <cell r="U163">
            <v>1065771000</v>
          </cell>
          <cell r="V163">
            <v>4582537000</v>
          </cell>
          <cell r="X163">
            <v>4582537000</v>
          </cell>
        </row>
        <row r="164">
          <cell r="D164" t="str">
            <v>7675202</v>
          </cell>
          <cell r="E164">
            <v>19319090000</v>
          </cell>
          <cell r="P164">
            <v>5648308000</v>
          </cell>
          <cell r="Q164">
            <v>4582537000</v>
          </cell>
          <cell r="R164">
            <v>4582537000</v>
          </cell>
          <cell r="U164">
            <v>1065771000</v>
          </cell>
          <cell r="V164">
            <v>4582537000</v>
          </cell>
          <cell r="X164">
            <v>4582537000</v>
          </cell>
        </row>
        <row r="165">
          <cell r="F165">
            <v>568069636</v>
          </cell>
          <cell r="P165">
            <v>10000000000</v>
          </cell>
          <cell r="U165">
            <v>10000000000</v>
          </cell>
          <cell r="X165">
            <v>568069636</v>
          </cell>
        </row>
        <row r="166">
          <cell r="F166">
            <v>568069636</v>
          </cell>
          <cell r="P166">
            <v>10000000000</v>
          </cell>
          <cell r="U166">
            <v>10000000000</v>
          </cell>
          <cell r="X166">
            <v>568069636</v>
          </cell>
        </row>
        <row r="167">
          <cell r="F167">
            <v>568069636</v>
          </cell>
          <cell r="P167">
            <v>10000000000</v>
          </cell>
          <cell r="U167">
            <v>10000000000</v>
          </cell>
          <cell r="X167">
            <v>568069636</v>
          </cell>
        </row>
        <row r="168">
          <cell r="D168" t="str">
            <v>7945156</v>
          </cell>
          <cell r="E168">
            <v>30882649000</v>
          </cell>
          <cell r="F168">
            <v>568069636</v>
          </cell>
          <cell r="P168">
            <v>10000000000</v>
          </cell>
          <cell r="U168">
            <v>10000000000</v>
          </cell>
          <cell r="X168">
            <v>568069636</v>
          </cell>
        </row>
        <row r="169">
          <cell r="F169">
            <v>52500000000</v>
          </cell>
          <cell r="G169">
            <v>16788054000</v>
          </cell>
          <cell r="I169">
            <v>15502405000</v>
          </cell>
          <cell r="P169">
            <v>122600000000</v>
          </cell>
          <cell r="Q169">
            <v>36895727200</v>
          </cell>
          <cell r="R169">
            <v>33234687400</v>
          </cell>
          <cell r="S169">
            <v>3661039800</v>
          </cell>
          <cell r="U169">
            <v>85704272800</v>
          </cell>
          <cell r="V169">
            <v>48737092400</v>
          </cell>
          <cell r="W169">
            <v>4946688800</v>
          </cell>
          <cell r="X169">
            <v>89395727200</v>
          </cell>
        </row>
        <row r="170">
          <cell r="F170">
            <v>52500000000</v>
          </cell>
          <cell r="G170">
            <v>16788054000</v>
          </cell>
          <cell r="I170">
            <v>15502405000</v>
          </cell>
          <cell r="P170">
            <v>122600000000</v>
          </cell>
          <cell r="Q170">
            <v>36895727200</v>
          </cell>
          <cell r="R170">
            <v>33234687400</v>
          </cell>
          <cell r="S170">
            <v>3661039800</v>
          </cell>
          <cell r="U170">
            <v>85704272800</v>
          </cell>
          <cell r="V170">
            <v>48737092400</v>
          </cell>
          <cell r="W170">
            <v>4946688800</v>
          </cell>
          <cell r="X170">
            <v>89395727200</v>
          </cell>
        </row>
        <row r="171">
          <cell r="P171">
            <v>15000000000</v>
          </cell>
          <cell r="U171">
            <v>15000000000</v>
          </cell>
        </row>
        <row r="172">
          <cell r="D172" t="str">
            <v>7004686</v>
          </cell>
          <cell r="E172">
            <v>33799000000</v>
          </cell>
          <cell r="P172">
            <v>15000000000</v>
          </cell>
          <cell r="U172">
            <v>15000000000</v>
          </cell>
        </row>
        <row r="173">
          <cell r="F173">
            <v>42500000000</v>
          </cell>
          <cell r="G173">
            <v>15212054000</v>
          </cell>
          <cell r="I173">
            <v>13926405000</v>
          </cell>
          <cell r="P173">
            <v>102000000000</v>
          </cell>
          <cell r="Q173">
            <v>36375828800</v>
          </cell>
          <cell r="R173">
            <v>32714789000</v>
          </cell>
          <cell r="S173">
            <v>3661039800</v>
          </cell>
          <cell r="U173">
            <v>65624171200</v>
          </cell>
          <cell r="V173">
            <v>46641194000</v>
          </cell>
          <cell r="W173">
            <v>4946688800</v>
          </cell>
          <cell r="X173">
            <v>78875828800</v>
          </cell>
        </row>
        <row r="174">
          <cell r="D174" t="str">
            <v>7004692</v>
          </cell>
          <cell r="E174">
            <v>71079265000</v>
          </cell>
          <cell r="F174">
            <v>10500000000</v>
          </cell>
          <cell r="G174">
            <v>8768366000</v>
          </cell>
          <cell r="I174">
            <v>8364605000</v>
          </cell>
          <cell r="P174">
            <v>22000000000</v>
          </cell>
          <cell r="Q174">
            <v>19091301000</v>
          </cell>
          <cell r="R174">
            <v>19091301000</v>
          </cell>
          <cell r="U174">
            <v>2908699000</v>
          </cell>
          <cell r="V174">
            <v>27455906000</v>
          </cell>
          <cell r="W174">
            <v>403761000</v>
          </cell>
          <cell r="X174">
            <v>29591301000</v>
          </cell>
        </row>
        <row r="175">
          <cell r="D175" t="str">
            <v>7004692</v>
          </cell>
          <cell r="E175">
            <v>142206389000</v>
          </cell>
          <cell r="P175">
            <v>20000000000</v>
          </cell>
          <cell r="Q175">
            <v>2553443000</v>
          </cell>
          <cell r="R175">
            <v>1968188000</v>
          </cell>
          <cell r="S175">
            <v>585255000</v>
          </cell>
          <cell r="U175">
            <v>17446557000</v>
          </cell>
          <cell r="V175">
            <v>1968188000</v>
          </cell>
          <cell r="W175">
            <v>585255000</v>
          </cell>
          <cell r="X175">
            <v>2553443000</v>
          </cell>
        </row>
        <row r="176">
          <cell r="D176" t="str">
            <v>7004692</v>
          </cell>
          <cell r="E176">
            <v>181234088000</v>
          </cell>
          <cell r="F176">
            <v>26000000000</v>
          </cell>
          <cell r="G176">
            <v>545688000</v>
          </cell>
          <cell r="P176">
            <v>35000000000</v>
          </cell>
          <cell r="Q176">
            <v>7879600000</v>
          </cell>
          <cell r="R176">
            <v>7879600000</v>
          </cell>
          <cell r="U176">
            <v>27120400000</v>
          </cell>
          <cell r="V176">
            <v>7879600000</v>
          </cell>
          <cell r="W176">
            <v>545688000</v>
          </cell>
          <cell r="X176">
            <v>33879600000</v>
          </cell>
        </row>
        <row r="177">
          <cell r="D177" t="str">
            <v>7004692</v>
          </cell>
          <cell r="E177">
            <v>117843582000</v>
          </cell>
          <cell r="F177">
            <v>6000000000</v>
          </cell>
          <cell r="G177">
            <v>5898000000</v>
          </cell>
          <cell r="I177">
            <v>5561800000</v>
          </cell>
          <cell r="P177">
            <v>25000000000</v>
          </cell>
          <cell r="Q177">
            <v>6851484800</v>
          </cell>
          <cell r="R177">
            <v>3775700000</v>
          </cell>
          <cell r="S177">
            <v>3075784800</v>
          </cell>
          <cell r="U177">
            <v>18148515200</v>
          </cell>
          <cell r="V177">
            <v>9337500000</v>
          </cell>
          <cell r="W177">
            <v>3411984800</v>
          </cell>
          <cell r="X177">
            <v>12851484800</v>
          </cell>
        </row>
        <row r="178">
          <cell r="F178">
            <v>10000000000</v>
          </cell>
          <cell r="G178">
            <v>1576000000</v>
          </cell>
          <cell r="I178">
            <v>1576000000</v>
          </cell>
          <cell r="P178">
            <v>5600000000</v>
          </cell>
          <cell r="Q178">
            <v>519898400</v>
          </cell>
          <cell r="R178">
            <v>519898400</v>
          </cell>
          <cell r="U178">
            <v>5080101600</v>
          </cell>
          <cell r="V178">
            <v>2095898400</v>
          </cell>
          <cell r="X178">
            <v>10519898400</v>
          </cell>
        </row>
        <row r="179">
          <cell r="D179" t="str">
            <v>7849099</v>
          </cell>
          <cell r="E179">
            <v>23122000000</v>
          </cell>
          <cell r="F179">
            <v>5000000000</v>
          </cell>
          <cell r="P179">
            <v>1600000000</v>
          </cell>
          <cell r="U179">
            <v>1600000000</v>
          </cell>
          <cell r="X179">
            <v>5000000000</v>
          </cell>
        </row>
        <row r="180">
          <cell r="D180" t="str">
            <v>7849100</v>
          </cell>
          <cell r="E180">
            <v>27158000000</v>
          </cell>
          <cell r="F180">
            <v>5000000000</v>
          </cell>
          <cell r="G180">
            <v>1576000000</v>
          </cell>
          <cell r="I180">
            <v>1576000000</v>
          </cell>
          <cell r="P180">
            <v>4000000000</v>
          </cell>
          <cell r="Q180">
            <v>519898400</v>
          </cell>
          <cell r="R180">
            <v>519898400</v>
          </cell>
          <cell r="U180">
            <v>3480101600</v>
          </cell>
          <cell r="V180">
            <v>2095898400</v>
          </cell>
          <cell r="X180">
            <v>5519898400</v>
          </cell>
        </row>
        <row r="181">
          <cell r="F181">
            <v>353351620321</v>
          </cell>
          <cell r="G181">
            <v>93813642776</v>
          </cell>
          <cell r="I181">
            <v>38365021585</v>
          </cell>
          <cell r="J181">
            <v>177546889100</v>
          </cell>
          <cell r="K181">
            <v>19889196459</v>
          </cell>
          <cell r="L181">
            <v>17769196459</v>
          </cell>
          <cell r="M181">
            <v>2120000000</v>
          </cell>
          <cell r="O181">
            <v>157657692641</v>
          </cell>
          <cell r="P181">
            <v>555485928500</v>
          </cell>
          <cell r="Q181">
            <v>137096132550</v>
          </cell>
          <cell r="R181">
            <v>124151619550</v>
          </cell>
          <cell r="S181">
            <v>12944513000</v>
          </cell>
          <cell r="U181">
            <v>418389795950</v>
          </cell>
          <cell r="V181">
            <v>180285837594</v>
          </cell>
          <cell r="W181">
            <v>70513134191</v>
          </cell>
          <cell r="X181">
            <v>510336949330</v>
          </cell>
        </row>
        <row r="182">
          <cell r="F182">
            <v>245512057421</v>
          </cell>
          <cell r="G182">
            <v>43114715276</v>
          </cell>
          <cell r="I182">
            <v>19432125585</v>
          </cell>
          <cell r="J182">
            <v>31733000</v>
          </cell>
          <cell r="O182">
            <v>31733000</v>
          </cell>
          <cell r="P182">
            <v>515792769000</v>
          </cell>
          <cell r="Q182">
            <v>129572209550</v>
          </cell>
          <cell r="R182">
            <v>116627696550</v>
          </cell>
          <cell r="S182">
            <v>12944513000</v>
          </cell>
          <cell r="U182">
            <v>386220559450</v>
          </cell>
          <cell r="V182">
            <v>136059822135</v>
          </cell>
          <cell r="W182">
            <v>36627102691</v>
          </cell>
          <cell r="X182">
            <v>375084266971</v>
          </cell>
        </row>
        <row r="183">
          <cell r="F183">
            <v>13504153076</v>
          </cell>
          <cell r="G183">
            <v>3619724676</v>
          </cell>
          <cell r="I183">
            <v>2947216485</v>
          </cell>
          <cell r="P183">
            <v>26708268000</v>
          </cell>
          <cell r="Q183">
            <v>24085689000</v>
          </cell>
          <cell r="R183">
            <v>24085689000</v>
          </cell>
          <cell r="U183">
            <v>2622579000</v>
          </cell>
          <cell r="V183">
            <v>27032905485</v>
          </cell>
          <cell r="W183">
            <v>672508191</v>
          </cell>
          <cell r="X183">
            <v>37589842076</v>
          </cell>
        </row>
        <row r="184">
          <cell r="D184" t="str">
            <v>7722764</v>
          </cell>
          <cell r="E184">
            <v>119940694000</v>
          </cell>
          <cell r="F184">
            <v>1000000000</v>
          </cell>
          <cell r="P184">
            <v>11119882000</v>
          </cell>
          <cell r="Q184">
            <v>11119882000</v>
          </cell>
          <cell r="R184">
            <v>11119882000</v>
          </cell>
          <cell r="V184">
            <v>11119882000</v>
          </cell>
          <cell r="X184">
            <v>12119882000</v>
          </cell>
        </row>
        <row r="185">
          <cell r="D185" t="str">
            <v>7821610</v>
          </cell>
          <cell r="E185">
            <v>81088793000</v>
          </cell>
          <cell r="F185">
            <v>12504153076</v>
          </cell>
          <cell r="G185">
            <v>3619724676</v>
          </cell>
          <cell r="I185">
            <v>2947216485</v>
          </cell>
          <cell r="P185">
            <v>11000000000</v>
          </cell>
          <cell r="Q185">
            <v>8377421000</v>
          </cell>
          <cell r="R185">
            <v>8377421000</v>
          </cell>
          <cell r="U185">
            <v>2622579000</v>
          </cell>
          <cell r="V185">
            <v>11324637485</v>
          </cell>
          <cell r="W185">
            <v>672508191</v>
          </cell>
          <cell r="X185">
            <v>20881574076</v>
          </cell>
        </row>
        <row r="186">
          <cell r="D186" t="str">
            <v>7870458</v>
          </cell>
          <cell r="E186">
            <v>20088386000</v>
          </cell>
          <cell r="P186">
            <v>4588386000</v>
          </cell>
          <cell r="Q186">
            <v>4588386000</v>
          </cell>
          <cell r="R186">
            <v>4588386000</v>
          </cell>
          <cell r="V186">
            <v>4588386000</v>
          </cell>
          <cell r="X186">
            <v>4588386000</v>
          </cell>
        </row>
        <row r="187">
          <cell r="F187">
            <v>1200000000</v>
          </cell>
          <cell r="G187">
            <v>343000000</v>
          </cell>
          <cell r="I187">
            <v>93000000</v>
          </cell>
          <cell r="P187">
            <v>500000000</v>
          </cell>
          <cell r="Q187">
            <v>40494000</v>
          </cell>
          <cell r="R187">
            <v>40494000</v>
          </cell>
          <cell r="U187">
            <v>459506000</v>
          </cell>
          <cell r="V187">
            <v>133494000</v>
          </cell>
          <cell r="W187">
            <v>250000000</v>
          </cell>
          <cell r="X187">
            <v>1240494000</v>
          </cell>
        </row>
        <row r="188">
          <cell r="D188" t="str">
            <v>7964988</v>
          </cell>
          <cell r="E188">
            <v>531401717000</v>
          </cell>
          <cell r="F188">
            <v>1200000000</v>
          </cell>
          <cell r="G188">
            <v>343000000</v>
          </cell>
          <cell r="I188">
            <v>93000000</v>
          </cell>
          <cell r="P188">
            <v>500000000</v>
          </cell>
          <cell r="Q188">
            <v>40494000</v>
          </cell>
          <cell r="R188">
            <v>40494000</v>
          </cell>
          <cell r="U188">
            <v>459506000</v>
          </cell>
          <cell r="V188">
            <v>133494000</v>
          </cell>
          <cell r="W188">
            <v>250000000</v>
          </cell>
          <cell r="X188">
            <v>1240494000</v>
          </cell>
        </row>
        <row r="189">
          <cell r="F189">
            <v>30917861500</v>
          </cell>
          <cell r="P189">
            <v>17931203000</v>
          </cell>
          <cell r="Q189">
            <v>4496733000</v>
          </cell>
          <cell r="R189">
            <v>4496733000</v>
          </cell>
          <cell r="U189">
            <v>13434470000</v>
          </cell>
          <cell r="V189">
            <v>4496733000</v>
          </cell>
          <cell r="X189">
            <v>35414594500</v>
          </cell>
        </row>
        <row r="190">
          <cell r="D190" t="str">
            <v>7579135</v>
          </cell>
          <cell r="E190">
            <v>178277000000</v>
          </cell>
          <cell r="F190">
            <v>18978536500</v>
          </cell>
          <cell r="P190">
            <v>1431203000</v>
          </cell>
          <cell r="Q190">
            <v>189568000</v>
          </cell>
          <cell r="R190">
            <v>189568000</v>
          </cell>
          <cell r="U190">
            <v>1241635000</v>
          </cell>
          <cell r="V190">
            <v>189568000</v>
          </cell>
          <cell r="X190">
            <v>19168104500</v>
          </cell>
        </row>
        <row r="191">
          <cell r="D191" t="str">
            <v>7721035</v>
          </cell>
          <cell r="E191">
            <v>148482558000</v>
          </cell>
          <cell r="F191">
            <v>11939325000</v>
          </cell>
          <cell r="P191">
            <v>16500000000</v>
          </cell>
          <cell r="Q191">
            <v>4307165000</v>
          </cell>
          <cell r="R191">
            <v>4307165000</v>
          </cell>
          <cell r="U191">
            <v>12192835000</v>
          </cell>
          <cell r="V191">
            <v>4307165000</v>
          </cell>
          <cell r="X191">
            <v>16246490000</v>
          </cell>
        </row>
        <row r="192">
          <cell r="F192">
            <v>20000000000</v>
          </cell>
          <cell r="G192">
            <v>11265209400</v>
          </cell>
          <cell r="I192">
            <v>936430900</v>
          </cell>
          <cell r="P192">
            <v>7000000000</v>
          </cell>
          <cell r="U192">
            <v>7000000000</v>
          </cell>
          <cell r="V192">
            <v>936430900</v>
          </cell>
          <cell r="W192">
            <v>10328778500</v>
          </cell>
          <cell r="X192">
            <v>20000000000</v>
          </cell>
        </row>
        <row r="193">
          <cell r="D193" t="str">
            <v>7876718</v>
          </cell>
          <cell r="E193">
            <v>87945456000</v>
          </cell>
          <cell r="F193">
            <v>20000000000</v>
          </cell>
          <cell r="G193">
            <v>11265209400</v>
          </cell>
          <cell r="I193">
            <v>936430900</v>
          </cell>
          <cell r="P193">
            <v>7000000000</v>
          </cell>
          <cell r="U193">
            <v>7000000000</v>
          </cell>
          <cell r="V193">
            <v>936430900</v>
          </cell>
          <cell r="W193">
            <v>10328778500</v>
          </cell>
          <cell r="X193">
            <v>20000000000</v>
          </cell>
        </row>
        <row r="194">
          <cell r="F194">
            <v>5376262445</v>
          </cell>
          <cell r="G194">
            <v>1812078900</v>
          </cell>
          <cell r="I194">
            <v>1181344900</v>
          </cell>
          <cell r="P194">
            <v>35000000000</v>
          </cell>
          <cell r="Q194">
            <v>14040151000</v>
          </cell>
          <cell r="R194">
            <v>14040151000</v>
          </cell>
          <cell r="U194">
            <v>20959849000</v>
          </cell>
          <cell r="V194">
            <v>15221495900</v>
          </cell>
          <cell r="W194">
            <v>630734000</v>
          </cell>
          <cell r="X194">
            <v>19416413445</v>
          </cell>
        </row>
        <row r="195">
          <cell r="D195" t="str">
            <v>7872958</v>
          </cell>
          <cell r="E195">
            <v>246258003000</v>
          </cell>
          <cell r="F195">
            <v>5376262445</v>
          </cell>
          <cell r="G195">
            <v>1812078900</v>
          </cell>
          <cell r="I195">
            <v>1181344900</v>
          </cell>
          <cell r="P195">
            <v>35000000000</v>
          </cell>
          <cell r="Q195">
            <v>14040151000</v>
          </cell>
          <cell r="R195">
            <v>14040151000</v>
          </cell>
          <cell r="U195">
            <v>20959849000</v>
          </cell>
          <cell r="V195">
            <v>15221495900</v>
          </cell>
          <cell r="W195">
            <v>630734000</v>
          </cell>
          <cell r="X195">
            <v>19416413445</v>
          </cell>
        </row>
        <row r="196">
          <cell r="F196">
            <v>161957916400</v>
          </cell>
          <cell r="G196">
            <v>20505702300</v>
          </cell>
          <cell r="I196">
            <v>11032697300</v>
          </cell>
          <cell r="P196">
            <v>414653298000</v>
          </cell>
          <cell r="Q196">
            <v>86909142550</v>
          </cell>
          <cell r="R196">
            <v>73964629550</v>
          </cell>
          <cell r="S196">
            <v>12944513000</v>
          </cell>
          <cell r="U196">
            <v>327744155450</v>
          </cell>
          <cell r="V196">
            <v>84997326850</v>
          </cell>
          <cell r="W196">
            <v>22417518000</v>
          </cell>
          <cell r="X196">
            <v>248867058950</v>
          </cell>
        </row>
        <row r="197">
          <cell r="D197" t="str">
            <v>7297474</v>
          </cell>
          <cell r="E197">
            <v>99217899400</v>
          </cell>
          <cell r="P197">
            <v>6061627000</v>
          </cell>
          <cell r="Q197">
            <v>4700716000</v>
          </cell>
          <cell r="R197">
            <v>4700716000</v>
          </cell>
          <cell r="U197">
            <v>1360911000</v>
          </cell>
          <cell r="V197">
            <v>4700716000</v>
          </cell>
          <cell r="X197">
            <v>4700716000</v>
          </cell>
        </row>
        <row r="198">
          <cell r="D198" t="str">
            <v>7520988</v>
          </cell>
          <cell r="E198">
            <v>254908000000</v>
          </cell>
          <cell r="F198">
            <v>30715000000</v>
          </cell>
          <cell r="G198">
            <v>4773539000</v>
          </cell>
          <cell r="P198">
            <v>50000000000</v>
          </cell>
          <cell r="U198">
            <v>50000000000</v>
          </cell>
          <cell r="W198">
            <v>4773539000</v>
          </cell>
          <cell r="X198">
            <v>30715000000</v>
          </cell>
        </row>
        <row r="199">
          <cell r="D199" t="str">
            <v>7537047</v>
          </cell>
          <cell r="E199">
            <v>50421471000</v>
          </cell>
          <cell r="P199">
            <v>3000000000</v>
          </cell>
          <cell r="U199">
            <v>3000000000</v>
          </cell>
        </row>
        <row r="200">
          <cell r="D200" t="str">
            <v>7662130</v>
          </cell>
          <cell r="E200">
            <v>316504910000</v>
          </cell>
          <cell r="F200">
            <v>10000000000</v>
          </cell>
          <cell r="P200">
            <v>21578954500</v>
          </cell>
          <cell r="Q200">
            <v>798958000</v>
          </cell>
          <cell r="R200">
            <v>798958000</v>
          </cell>
          <cell r="U200">
            <v>20779996500</v>
          </cell>
          <cell r="V200">
            <v>798958000</v>
          </cell>
          <cell r="X200">
            <v>10798958000</v>
          </cell>
        </row>
        <row r="201">
          <cell r="D201" t="str">
            <v>7683561</v>
          </cell>
          <cell r="E201">
            <v>197396892000</v>
          </cell>
          <cell r="F201">
            <v>10000000000</v>
          </cell>
          <cell r="P201">
            <v>20000000000</v>
          </cell>
          <cell r="U201">
            <v>20000000000</v>
          </cell>
          <cell r="X201">
            <v>10000000000</v>
          </cell>
        </row>
        <row r="202">
          <cell r="D202" t="str">
            <v>7693184</v>
          </cell>
          <cell r="E202">
            <v>167107162000</v>
          </cell>
          <cell r="F202">
            <v>9000000000</v>
          </cell>
          <cell r="P202">
            <v>13000000000</v>
          </cell>
          <cell r="Q202">
            <v>7704233000</v>
          </cell>
          <cell r="R202">
            <v>7704233000</v>
          </cell>
          <cell r="U202">
            <v>5295767000</v>
          </cell>
          <cell r="V202">
            <v>7704233000</v>
          </cell>
          <cell r="X202">
            <v>16704233000</v>
          </cell>
        </row>
        <row r="203">
          <cell r="D203" t="str">
            <v>7717338</v>
          </cell>
          <cell r="E203">
            <v>26390092000</v>
          </cell>
          <cell r="F203">
            <v>5000000000</v>
          </cell>
          <cell r="P203">
            <v>130557000</v>
          </cell>
          <cell r="U203">
            <v>130557000</v>
          </cell>
          <cell r="X203">
            <v>5000000000</v>
          </cell>
        </row>
        <row r="204">
          <cell r="D204" t="str">
            <v>7721034</v>
          </cell>
          <cell r="E204">
            <v>36041393000</v>
          </cell>
          <cell r="P204">
            <v>359285500</v>
          </cell>
          <cell r="U204">
            <v>359285500</v>
          </cell>
        </row>
        <row r="205">
          <cell r="D205" t="str">
            <v>7727686</v>
          </cell>
          <cell r="E205">
            <v>102759242000</v>
          </cell>
          <cell r="F205">
            <v>10000000000</v>
          </cell>
          <cell r="G205">
            <v>224000000</v>
          </cell>
          <cell r="P205">
            <v>15202742000</v>
          </cell>
          <cell r="Q205">
            <v>1164504600</v>
          </cell>
          <cell r="R205">
            <v>1164504600</v>
          </cell>
          <cell r="U205">
            <v>14038237400</v>
          </cell>
          <cell r="V205">
            <v>1164504600</v>
          </cell>
          <cell r="W205">
            <v>224000000</v>
          </cell>
          <cell r="X205">
            <v>11164504600</v>
          </cell>
        </row>
        <row r="206">
          <cell r="D206" t="str">
            <v>7728431</v>
          </cell>
          <cell r="E206">
            <v>95138690000</v>
          </cell>
          <cell r="F206">
            <v>4406840500</v>
          </cell>
          <cell r="P206">
            <v>5593159500</v>
          </cell>
          <cell r="Q206">
            <v>1236600000</v>
          </cell>
          <cell r="R206">
            <v>1236600000</v>
          </cell>
          <cell r="U206">
            <v>4356559500</v>
          </cell>
          <cell r="V206">
            <v>1236600000</v>
          </cell>
          <cell r="X206">
            <v>5643440500</v>
          </cell>
        </row>
        <row r="207">
          <cell r="D207" t="str">
            <v>7728433</v>
          </cell>
          <cell r="E207">
            <v>59935440000</v>
          </cell>
          <cell r="P207">
            <v>2994900000</v>
          </cell>
          <cell r="U207">
            <v>2994900000</v>
          </cell>
        </row>
        <row r="208">
          <cell r="D208" t="str">
            <v>7738439</v>
          </cell>
          <cell r="E208">
            <v>109517951000</v>
          </cell>
          <cell r="F208">
            <v>9000000000</v>
          </cell>
          <cell r="P208">
            <v>6000000000</v>
          </cell>
          <cell r="U208">
            <v>6000000000</v>
          </cell>
          <cell r="X208">
            <v>9000000000</v>
          </cell>
        </row>
        <row r="209">
          <cell r="D209" t="str">
            <v>7788527</v>
          </cell>
          <cell r="E209">
            <v>54596455000</v>
          </cell>
          <cell r="P209">
            <v>4400000000</v>
          </cell>
          <cell r="U209">
            <v>4400000000</v>
          </cell>
        </row>
        <row r="210">
          <cell r="D210" t="str">
            <v>7791940</v>
          </cell>
          <cell r="E210">
            <v>86623788000</v>
          </cell>
          <cell r="F210">
            <v>5000000000</v>
          </cell>
          <cell r="P210">
            <v>12000000000</v>
          </cell>
          <cell r="Q210">
            <v>900000000</v>
          </cell>
          <cell r="R210">
            <v>900000000</v>
          </cell>
          <cell r="U210">
            <v>11100000000</v>
          </cell>
          <cell r="V210">
            <v>900000000</v>
          </cell>
          <cell r="X210">
            <v>5900000000</v>
          </cell>
        </row>
        <row r="211">
          <cell r="D211" t="str">
            <v>7791942</v>
          </cell>
          <cell r="E211">
            <v>81072902000</v>
          </cell>
          <cell r="F211">
            <v>5000000000</v>
          </cell>
          <cell r="P211">
            <v>4645281000</v>
          </cell>
          <cell r="U211">
            <v>4645281000</v>
          </cell>
          <cell r="X211">
            <v>5000000000</v>
          </cell>
        </row>
        <row r="212">
          <cell r="D212" t="str">
            <v>7791956</v>
          </cell>
          <cell r="E212">
            <v>77379347000</v>
          </cell>
          <cell r="F212">
            <v>4873451100</v>
          </cell>
          <cell r="G212">
            <v>1298962800</v>
          </cell>
          <cell r="I212">
            <v>791806800</v>
          </cell>
          <cell r="P212">
            <v>14000000000</v>
          </cell>
          <cell r="Q212">
            <v>698120000</v>
          </cell>
          <cell r="S212">
            <v>698120000</v>
          </cell>
          <cell r="U212">
            <v>13301880000</v>
          </cell>
          <cell r="V212">
            <v>791806800</v>
          </cell>
          <cell r="W212">
            <v>1205276000</v>
          </cell>
          <cell r="X212">
            <v>5571571100</v>
          </cell>
        </row>
        <row r="213">
          <cell r="D213" t="str">
            <v>7791958</v>
          </cell>
          <cell r="E213">
            <v>60077246000</v>
          </cell>
          <cell r="F213">
            <v>5000000000</v>
          </cell>
          <cell r="P213">
            <v>6000000000</v>
          </cell>
          <cell r="Q213">
            <v>498489000</v>
          </cell>
          <cell r="R213">
            <v>498489000</v>
          </cell>
          <cell r="U213">
            <v>5501511000</v>
          </cell>
          <cell r="V213">
            <v>498489000</v>
          </cell>
          <cell r="X213">
            <v>5498489000</v>
          </cell>
        </row>
        <row r="214">
          <cell r="D214" t="str">
            <v>7803898</v>
          </cell>
          <cell r="E214">
            <v>27140470000</v>
          </cell>
          <cell r="P214">
            <v>1853456000</v>
          </cell>
          <cell r="Q214">
            <v>1853456000</v>
          </cell>
          <cell r="R214">
            <v>1853456000</v>
          </cell>
          <cell r="V214">
            <v>1853456000</v>
          </cell>
          <cell r="X214">
            <v>1853456000</v>
          </cell>
        </row>
        <row r="215">
          <cell r="D215" t="str">
            <v>7804651</v>
          </cell>
          <cell r="E215">
            <v>81927754000</v>
          </cell>
          <cell r="F215">
            <v>8000000000</v>
          </cell>
          <cell r="P215">
            <v>4000000000</v>
          </cell>
          <cell r="Q215">
            <v>1777428000</v>
          </cell>
          <cell r="R215">
            <v>1777428000</v>
          </cell>
          <cell r="U215">
            <v>2222572000</v>
          </cell>
          <cell r="V215">
            <v>1777428000</v>
          </cell>
          <cell r="X215">
            <v>9777428000</v>
          </cell>
        </row>
        <row r="216">
          <cell r="D216" t="str">
            <v>7805701</v>
          </cell>
          <cell r="E216">
            <v>49277910000</v>
          </cell>
          <cell r="F216">
            <v>9070000000</v>
          </cell>
          <cell r="G216">
            <v>160000000</v>
          </cell>
          <cell r="P216">
            <v>2600000000</v>
          </cell>
          <cell r="Q216">
            <v>1094690000</v>
          </cell>
          <cell r="R216">
            <v>1094690000</v>
          </cell>
          <cell r="U216">
            <v>1505310000</v>
          </cell>
          <cell r="V216">
            <v>1094690000</v>
          </cell>
          <cell r="W216">
            <v>160000000</v>
          </cell>
          <cell r="X216">
            <v>10164690000</v>
          </cell>
        </row>
        <row r="217">
          <cell r="D217" t="str">
            <v>7837996</v>
          </cell>
          <cell r="E217">
            <v>182477571000</v>
          </cell>
          <cell r="F217">
            <v>1828076000</v>
          </cell>
          <cell r="P217">
            <v>21000000000</v>
          </cell>
          <cell r="Q217">
            <v>5955978500</v>
          </cell>
          <cell r="R217">
            <v>5955978500</v>
          </cell>
          <cell r="U217">
            <v>15044021500</v>
          </cell>
          <cell r="V217">
            <v>5955978500</v>
          </cell>
          <cell r="X217">
            <v>7784054500</v>
          </cell>
        </row>
        <row r="218">
          <cell r="D218" t="str">
            <v>7855513</v>
          </cell>
          <cell r="E218">
            <v>75415976000</v>
          </cell>
          <cell r="F218">
            <v>464548800</v>
          </cell>
          <cell r="P218">
            <v>7535451000</v>
          </cell>
          <cell r="Q218">
            <v>1598421750</v>
          </cell>
          <cell r="R218">
            <v>1598421750</v>
          </cell>
          <cell r="U218">
            <v>5937029250</v>
          </cell>
          <cell r="V218">
            <v>1598421750</v>
          </cell>
          <cell r="X218">
            <v>2062970550</v>
          </cell>
        </row>
        <row r="219">
          <cell r="D219" t="str">
            <v>7870457</v>
          </cell>
          <cell r="E219">
            <v>26491044000</v>
          </cell>
          <cell r="P219">
            <v>3991044000</v>
          </cell>
          <cell r="Q219">
            <v>3991044000</v>
          </cell>
          <cell r="R219">
            <v>3991044000</v>
          </cell>
          <cell r="V219">
            <v>3991044000</v>
          </cell>
          <cell r="X219">
            <v>3991044000</v>
          </cell>
        </row>
        <row r="220">
          <cell r="D220" t="str">
            <v>7872953</v>
          </cell>
          <cell r="E220">
            <v>19533213000</v>
          </cell>
          <cell r="F220">
            <v>4600000000</v>
          </cell>
          <cell r="G220">
            <v>253085500</v>
          </cell>
          <cell r="I220">
            <v>253085500</v>
          </cell>
          <cell r="P220">
            <v>400000000</v>
          </cell>
          <cell r="U220">
            <v>400000000</v>
          </cell>
          <cell r="V220">
            <v>253085500</v>
          </cell>
          <cell r="X220">
            <v>4600000000</v>
          </cell>
        </row>
        <row r="221">
          <cell r="D221" t="str">
            <v>7874144</v>
          </cell>
          <cell r="E221">
            <v>385039023000</v>
          </cell>
          <cell r="P221">
            <v>800000000</v>
          </cell>
          <cell r="U221">
            <v>800000000</v>
          </cell>
        </row>
        <row r="222">
          <cell r="D222" t="str">
            <v>7895891</v>
          </cell>
          <cell r="E222">
            <v>8695598000</v>
          </cell>
          <cell r="F222">
            <v>5000000000</v>
          </cell>
          <cell r="P222">
            <v>1000000000</v>
          </cell>
          <cell r="Q222">
            <v>1000000000</v>
          </cell>
          <cell r="R222">
            <v>1000000000</v>
          </cell>
          <cell r="V222">
            <v>1000000000</v>
          </cell>
          <cell r="X222">
            <v>6000000000</v>
          </cell>
        </row>
        <row r="223">
          <cell r="D223" t="str">
            <v>7944284</v>
          </cell>
          <cell r="E223">
            <v>38964093000</v>
          </cell>
          <cell r="F223">
            <v>8000000000</v>
          </cell>
          <cell r="G223">
            <v>7279091000</v>
          </cell>
          <cell r="I223">
            <v>4380338000</v>
          </cell>
          <cell r="P223">
            <v>18000000000</v>
          </cell>
          <cell r="Q223">
            <v>10755210700</v>
          </cell>
          <cell r="R223">
            <v>10455210700</v>
          </cell>
          <cell r="S223">
            <v>300000000</v>
          </cell>
          <cell r="U223">
            <v>7244789300</v>
          </cell>
          <cell r="V223">
            <v>14835548700</v>
          </cell>
          <cell r="W223">
            <v>3198753000</v>
          </cell>
          <cell r="X223">
            <v>18755210700</v>
          </cell>
        </row>
        <row r="224">
          <cell r="D224" t="str">
            <v>7945903</v>
          </cell>
          <cell r="E224">
            <v>209552325000</v>
          </cell>
          <cell r="F224">
            <v>10000000000</v>
          </cell>
          <cell r="G224">
            <v>5942024000</v>
          </cell>
          <cell r="I224">
            <v>5032467000</v>
          </cell>
          <cell r="P224">
            <v>21806840500</v>
          </cell>
          <cell r="Q224">
            <v>17715050000</v>
          </cell>
          <cell r="R224">
            <v>16768657000</v>
          </cell>
          <cell r="S224">
            <v>946393000</v>
          </cell>
          <cell r="U224">
            <v>4091790500</v>
          </cell>
          <cell r="V224">
            <v>21801124000</v>
          </cell>
          <cell r="W224">
            <v>1855950000</v>
          </cell>
          <cell r="X224">
            <v>27715050000</v>
          </cell>
        </row>
        <row r="225">
          <cell r="D225" t="str">
            <v>7946194</v>
          </cell>
          <cell r="E225">
            <v>79994166000</v>
          </cell>
          <cell r="P225">
            <v>15000000000</v>
          </cell>
          <cell r="Q225">
            <v>11966243000</v>
          </cell>
          <cell r="R225">
            <v>966243000</v>
          </cell>
          <cell r="S225">
            <v>11000000000</v>
          </cell>
          <cell r="U225">
            <v>3033757000</v>
          </cell>
          <cell r="V225">
            <v>966243000</v>
          </cell>
          <cell r="W225">
            <v>11000000000</v>
          </cell>
          <cell r="X225">
            <v>11966243000</v>
          </cell>
        </row>
        <row r="226">
          <cell r="D226" t="str">
            <v>7952247</v>
          </cell>
          <cell r="E226">
            <v>55682956000</v>
          </cell>
          <cell r="F226">
            <v>7000000000</v>
          </cell>
          <cell r="G226">
            <v>575000000</v>
          </cell>
          <cell r="I226">
            <v>575000000</v>
          </cell>
          <cell r="P226">
            <v>11500000000</v>
          </cell>
          <cell r="Q226">
            <v>11500000000</v>
          </cell>
          <cell r="R226">
            <v>11500000000</v>
          </cell>
          <cell r="V226">
            <v>12075000000</v>
          </cell>
          <cell r="X226">
            <v>18500000000</v>
          </cell>
        </row>
        <row r="227">
          <cell r="D227" t="str">
            <v>7954493</v>
          </cell>
          <cell r="E227">
            <v>1486470432000</v>
          </cell>
          <cell r="P227">
            <v>120000000000</v>
          </cell>
          <cell r="U227">
            <v>120000000000</v>
          </cell>
        </row>
        <row r="228">
          <cell r="D228" t="str">
            <v>7996318</v>
          </cell>
          <cell r="E228">
            <v>55715000000</v>
          </cell>
          <cell r="P228">
            <v>200000000</v>
          </cell>
          <cell r="U228">
            <v>200000000</v>
          </cell>
        </row>
        <row r="229">
          <cell r="F229">
            <v>12555864000</v>
          </cell>
          <cell r="G229">
            <v>5569000000</v>
          </cell>
          <cell r="I229">
            <v>3241436000</v>
          </cell>
          <cell r="J229">
            <v>31733000</v>
          </cell>
          <cell r="O229">
            <v>31733000</v>
          </cell>
          <cell r="P229">
            <v>14000000000</v>
          </cell>
          <cell r="U229">
            <v>14000000000</v>
          </cell>
          <cell r="V229">
            <v>3241436000</v>
          </cell>
          <cell r="W229">
            <v>2327564000</v>
          </cell>
          <cell r="X229">
            <v>12555864000</v>
          </cell>
        </row>
        <row r="230">
          <cell r="D230" t="str">
            <v>7761924</v>
          </cell>
          <cell r="E230">
            <v>87407714000</v>
          </cell>
          <cell r="F230">
            <v>6555864000</v>
          </cell>
          <cell r="J230">
            <v>31733000</v>
          </cell>
          <cell r="O230">
            <v>31733000</v>
          </cell>
          <cell r="X230">
            <v>6555864000</v>
          </cell>
        </row>
        <row r="231">
          <cell r="D231" t="str">
            <v>7827560</v>
          </cell>
          <cell r="E231">
            <v>120000000000</v>
          </cell>
          <cell r="P231">
            <v>10000000000</v>
          </cell>
          <cell r="U231">
            <v>10000000000</v>
          </cell>
        </row>
        <row r="232">
          <cell r="D232" t="str">
            <v>7944281</v>
          </cell>
          <cell r="E232">
            <v>29983665000</v>
          </cell>
          <cell r="F232">
            <v>6000000000</v>
          </cell>
          <cell r="G232">
            <v>5569000000</v>
          </cell>
          <cell r="I232">
            <v>3241436000</v>
          </cell>
          <cell r="P232">
            <v>4000000000</v>
          </cell>
          <cell r="U232">
            <v>4000000000</v>
          </cell>
          <cell r="V232">
            <v>3241436000</v>
          </cell>
          <cell r="W232">
            <v>2327564000</v>
          </cell>
          <cell r="X232">
            <v>6000000000</v>
          </cell>
        </row>
        <row r="233">
          <cell r="F233">
            <v>107839562900</v>
          </cell>
          <cell r="G233">
            <v>50698927500</v>
          </cell>
          <cell r="I233">
            <v>18932896000</v>
          </cell>
          <cell r="J233">
            <v>177515156100</v>
          </cell>
          <cell r="K233">
            <v>19889196459</v>
          </cell>
          <cell r="L233">
            <v>17769196459</v>
          </cell>
          <cell r="M233">
            <v>2120000000</v>
          </cell>
          <cell r="O233">
            <v>157625959641</v>
          </cell>
          <cell r="P233">
            <v>39693159500</v>
          </cell>
          <cell r="Q233">
            <v>7523923000</v>
          </cell>
          <cell r="R233">
            <v>7523923000</v>
          </cell>
          <cell r="U233">
            <v>32169236500</v>
          </cell>
          <cell r="V233">
            <v>44226015459</v>
          </cell>
          <cell r="W233">
            <v>33886031500</v>
          </cell>
          <cell r="X233">
            <v>135252682359</v>
          </cell>
        </row>
        <row r="234">
          <cell r="F234">
            <v>107839562900</v>
          </cell>
          <cell r="G234">
            <v>50698927500</v>
          </cell>
          <cell r="I234">
            <v>18932896000</v>
          </cell>
          <cell r="J234">
            <v>177515156100</v>
          </cell>
          <cell r="K234">
            <v>19889196459</v>
          </cell>
          <cell r="L234">
            <v>17769196459</v>
          </cell>
          <cell r="M234">
            <v>2120000000</v>
          </cell>
          <cell r="O234">
            <v>157625959641</v>
          </cell>
          <cell r="P234">
            <v>39693159500</v>
          </cell>
          <cell r="Q234">
            <v>7523923000</v>
          </cell>
          <cell r="R234">
            <v>7523923000</v>
          </cell>
          <cell r="U234">
            <v>32169236500</v>
          </cell>
          <cell r="V234">
            <v>44226015459</v>
          </cell>
          <cell r="W234">
            <v>33886031500</v>
          </cell>
          <cell r="X234">
            <v>135252682359</v>
          </cell>
        </row>
        <row r="235">
          <cell r="F235">
            <v>107839562900</v>
          </cell>
          <cell r="G235">
            <v>50698927500</v>
          </cell>
          <cell r="I235">
            <v>18932896000</v>
          </cell>
          <cell r="J235">
            <v>177515156100</v>
          </cell>
          <cell r="K235">
            <v>19889196459</v>
          </cell>
          <cell r="L235">
            <v>17769196459</v>
          </cell>
          <cell r="M235">
            <v>2120000000</v>
          </cell>
          <cell r="O235">
            <v>157625959641</v>
          </cell>
          <cell r="P235">
            <v>39693159500</v>
          </cell>
          <cell r="Q235">
            <v>7523923000</v>
          </cell>
          <cell r="R235">
            <v>7523923000</v>
          </cell>
          <cell r="U235">
            <v>32169236500</v>
          </cell>
          <cell r="V235">
            <v>44226015459</v>
          </cell>
          <cell r="W235">
            <v>33886031500</v>
          </cell>
          <cell r="X235">
            <v>135252682359</v>
          </cell>
        </row>
        <row r="236">
          <cell r="D236" t="str">
            <v>7520988</v>
          </cell>
          <cell r="E236">
            <v>254908000000</v>
          </cell>
          <cell r="F236">
            <v>26248611000</v>
          </cell>
          <cell r="G236">
            <v>18101355000</v>
          </cell>
          <cell r="I236">
            <v>201150000</v>
          </cell>
          <cell r="J236">
            <v>5751389000</v>
          </cell>
          <cell r="K236">
            <v>755950000</v>
          </cell>
          <cell r="L236">
            <v>755950000</v>
          </cell>
          <cell r="O236">
            <v>4995439000</v>
          </cell>
          <cell r="V236">
            <v>957100000</v>
          </cell>
          <cell r="W236">
            <v>17900205000</v>
          </cell>
          <cell r="X236">
            <v>27004561000</v>
          </cell>
        </row>
        <row r="237">
          <cell r="D237" t="str">
            <v>7693184</v>
          </cell>
          <cell r="E237">
            <v>167107162000</v>
          </cell>
          <cell r="J237">
            <v>5500000000</v>
          </cell>
          <cell r="O237">
            <v>5500000000</v>
          </cell>
        </row>
        <row r="238">
          <cell r="D238" t="str">
            <v>7727690</v>
          </cell>
          <cell r="E238">
            <v>213549604000</v>
          </cell>
          <cell r="F238">
            <v>2355084000</v>
          </cell>
          <cell r="J238">
            <v>1644916000</v>
          </cell>
          <cell r="K238">
            <v>659000000</v>
          </cell>
          <cell r="L238">
            <v>339000000</v>
          </cell>
          <cell r="M238">
            <v>320000000</v>
          </cell>
          <cell r="O238">
            <v>985916000</v>
          </cell>
          <cell r="V238">
            <v>339000000</v>
          </cell>
          <cell r="W238">
            <v>320000000</v>
          </cell>
          <cell r="X238">
            <v>3014084000</v>
          </cell>
        </row>
        <row r="239">
          <cell r="D239" t="str">
            <v>7728432</v>
          </cell>
          <cell r="E239">
            <v>102485410000</v>
          </cell>
          <cell r="J239">
            <v>5500000000</v>
          </cell>
          <cell r="K239">
            <v>1253136359</v>
          </cell>
          <cell r="L239">
            <v>1253136359</v>
          </cell>
          <cell r="O239">
            <v>4246863641</v>
          </cell>
          <cell r="V239">
            <v>1253136359</v>
          </cell>
          <cell r="X239">
            <v>1253136359</v>
          </cell>
        </row>
        <row r="240">
          <cell r="D240" t="str">
            <v>7728433</v>
          </cell>
          <cell r="E240">
            <v>59935440000</v>
          </cell>
          <cell r="J240">
            <v>4000000000</v>
          </cell>
          <cell r="K240">
            <v>516856000</v>
          </cell>
          <cell r="L240">
            <v>516856000</v>
          </cell>
          <cell r="O240">
            <v>3483144000</v>
          </cell>
          <cell r="V240">
            <v>516856000</v>
          </cell>
          <cell r="X240">
            <v>516856000</v>
          </cell>
        </row>
        <row r="241">
          <cell r="D241" t="str">
            <v>7791940</v>
          </cell>
          <cell r="E241">
            <v>86623788000</v>
          </cell>
          <cell r="F241">
            <v>3848247400</v>
          </cell>
          <cell r="J241">
            <v>3151752600</v>
          </cell>
          <cell r="K241">
            <v>3151752600</v>
          </cell>
          <cell r="L241">
            <v>3151752600</v>
          </cell>
          <cell r="V241">
            <v>3151752600</v>
          </cell>
          <cell r="X241">
            <v>7000000000</v>
          </cell>
        </row>
        <row r="242">
          <cell r="D242" t="str">
            <v>7791942</v>
          </cell>
          <cell r="E242">
            <v>81072902000</v>
          </cell>
          <cell r="F242">
            <v>6312699400</v>
          </cell>
          <cell r="G242">
            <v>1157980400</v>
          </cell>
          <cell r="I242">
            <v>1157980400</v>
          </cell>
          <cell r="J242">
            <v>42019600</v>
          </cell>
          <cell r="O242">
            <v>42019600</v>
          </cell>
          <cell r="V242">
            <v>1157980400</v>
          </cell>
          <cell r="X242">
            <v>6312699400</v>
          </cell>
        </row>
        <row r="243">
          <cell r="D243" t="str">
            <v>7791958</v>
          </cell>
          <cell r="E243">
            <v>60077246000</v>
          </cell>
          <cell r="F243">
            <v>2416060000</v>
          </cell>
          <cell r="J243">
            <v>583940000</v>
          </cell>
          <cell r="K243">
            <v>583940000</v>
          </cell>
          <cell r="L243">
            <v>583940000</v>
          </cell>
          <cell r="V243">
            <v>583940000</v>
          </cell>
          <cell r="X243">
            <v>3000000000</v>
          </cell>
        </row>
        <row r="244">
          <cell r="D244" t="str">
            <v>7804650</v>
          </cell>
          <cell r="E244">
            <v>49965275000</v>
          </cell>
          <cell r="F244">
            <v>4386726800</v>
          </cell>
          <cell r="J244">
            <v>3613273200</v>
          </cell>
          <cell r="K244">
            <v>3096903500</v>
          </cell>
          <cell r="L244">
            <v>3096903500</v>
          </cell>
          <cell r="O244">
            <v>516369700</v>
          </cell>
          <cell r="V244">
            <v>3096903500</v>
          </cell>
          <cell r="X244">
            <v>7483630300</v>
          </cell>
        </row>
        <row r="245">
          <cell r="D245" t="str">
            <v>7811796</v>
          </cell>
          <cell r="E245">
            <v>70902524000</v>
          </cell>
          <cell r="P245">
            <v>20000000000</v>
          </cell>
          <cell r="Q245">
            <v>1281000000</v>
          </cell>
          <cell r="R245">
            <v>1281000000</v>
          </cell>
          <cell r="U245">
            <v>18719000000</v>
          </cell>
          <cell r="V245">
            <v>1281000000</v>
          </cell>
          <cell r="X245">
            <v>1281000000</v>
          </cell>
        </row>
        <row r="246">
          <cell r="D246" t="str">
            <v>7876718</v>
          </cell>
          <cell r="E246">
            <v>87945456000</v>
          </cell>
          <cell r="F246">
            <v>5930197000</v>
          </cell>
          <cell r="G246">
            <v>5266213000</v>
          </cell>
          <cell r="I246">
            <v>1930000000</v>
          </cell>
          <cell r="J246">
            <v>19069803000</v>
          </cell>
          <cell r="K246">
            <v>3721967000</v>
          </cell>
          <cell r="L246">
            <v>3221967000</v>
          </cell>
          <cell r="M246">
            <v>500000000</v>
          </cell>
          <cell r="O246">
            <v>15347836000</v>
          </cell>
          <cell r="V246">
            <v>5151967000</v>
          </cell>
          <cell r="W246">
            <v>3836213000</v>
          </cell>
          <cell r="X246">
            <v>9652164000</v>
          </cell>
        </row>
        <row r="247">
          <cell r="D247" t="str">
            <v>7944281</v>
          </cell>
          <cell r="E247">
            <v>29983665000</v>
          </cell>
          <cell r="F247">
            <v>254733000</v>
          </cell>
          <cell r="J247">
            <v>9745267000</v>
          </cell>
          <cell r="K247">
            <v>5114575000</v>
          </cell>
          <cell r="L247">
            <v>4814575000</v>
          </cell>
          <cell r="M247">
            <v>300000000</v>
          </cell>
          <cell r="O247">
            <v>4630692000</v>
          </cell>
          <cell r="V247">
            <v>4814575000</v>
          </cell>
          <cell r="W247">
            <v>300000000</v>
          </cell>
          <cell r="X247">
            <v>5369308000</v>
          </cell>
        </row>
        <row r="248">
          <cell r="D248" t="str">
            <v>7945903</v>
          </cell>
          <cell r="E248">
            <v>209552325000</v>
          </cell>
          <cell r="F248">
            <v>10000000000</v>
          </cell>
          <cell r="G248">
            <v>10000000000</v>
          </cell>
          <cell r="I248">
            <v>1187535000</v>
          </cell>
          <cell r="P248">
            <v>8193159500</v>
          </cell>
          <cell r="U248">
            <v>8193159500</v>
          </cell>
          <cell r="V248">
            <v>1187535000</v>
          </cell>
          <cell r="W248">
            <v>8812465000</v>
          </cell>
          <cell r="X248">
            <v>10000000000</v>
          </cell>
        </row>
        <row r="249">
          <cell r="D249" t="str">
            <v>7952247</v>
          </cell>
          <cell r="E249">
            <v>55682956000</v>
          </cell>
          <cell r="F249">
            <v>15000000000</v>
          </cell>
          <cell r="G249">
            <v>11376031000</v>
          </cell>
          <cell r="I249">
            <v>11376031000</v>
          </cell>
          <cell r="P249">
            <v>11500000000</v>
          </cell>
          <cell r="Q249">
            <v>6242923000</v>
          </cell>
          <cell r="R249">
            <v>6242923000</v>
          </cell>
          <cell r="U249">
            <v>5257077000</v>
          </cell>
          <cell r="V249">
            <v>17618954000</v>
          </cell>
          <cell r="X249">
            <v>21242923000</v>
          </cell>
        </row>
        <row r="250">
          <cell r="D250" t="str">
            <v>7954493</v>
          </cell>
          <cell r="E250">
            <v>1486470432000</v>
          </cell>
          <cell r="F250">
            <v>31087204300</v>
          </cell>
          <cell r="G250">
            <v>4797348100</v>
          </cell>
          <cell r="I250">
            <v>3080199600</v>
          </cell>
          <cell r="J250">
            <v>118912795700</v>
          </cell>
          <cell r="K250">
            <v>1035116000</v>
          </cell>
          <cell r="L250">
            <v>35116000</v>
          </cell>
          <cell r="M250">
            <v>1000000000</v>
          </cell>
          <cell r="O250">
            <v>117877679700</v>
          </cell>
          <cell r="V250">
            <v>3115315600</v>
          </cell>
          <cell r="W250">
            <v>2717148500</v>
          </cell>
          <cell r="X250">
            <v>32122320300</v>
          </cell>
        </row>
        <row r="251">
          <cell r="F251">
            <v>43989408000</v>
          </cell>
          <cell r="G251">
            <v>43855578000</v>
          </cell>
          <cell r="I251">
            <v>20445023000</v>
          </cell>
          <cell r="J251">
            <v>182046619500</v>
          </cell>
          <cell r="K251">
            <v>5350945000</v>
          </cell>
          <cell r="L251">
            <v>4010308200</v>
          </cell>
          <cell r="M251">
            <v>1340636800</v>
          </cell>
          <cell r="O251">
            <v>176695674500</v>
          </cell>
          <cell r="P251">
            <v>2437200000000</v>
          </cell>
          <cell r="Q251">
            <v>1382042264744</v>
          </cell>
          <cell r="R251">
            <v>1134705401400</v>
          </cell>
          <cell r="S251">
            <v>247336863344</v>
          </cell>
          <cell r="U251">
            <v>1055157735256</v>
          </cell>
          <cell r="V251">
            <v>1159160732600</v>
          </cell>
          <cell r="W251">
            <v>272088055144</v>
          </cell>
          <cell r="X251">
            <v>1431382617744</v>
          </cell>
        </row>
        <row r="252">
          <cell r="F252">
            <v>24790071000</v>
          </cell>
          <cell r="G252">
            <v>24656241000</v>
          </cell>
          <cell r="I252">
            <v>1245686000</v>
          </cell>
          <cell r="P252">
            <v>26842000000</v>
          </cell>
          <cell r="Q252">
            <v>16029946500</v>
          </cell>
          <cell r="R252">
            <v>16029946500</v>
          </cell>
          <cell r="U252">
            <v>10812053500</v>
          </cell>
          <cell r="V252">
            <v>17275632500</v>
          </cell>
          <cell r="W252">
            <v>23410555000</v>
          </cell>
          <cell r="X252">
            <v>40820017500</v>
          </cell>
        </row>
        <row r="253">
          <cell r="F253">
            <v>24790071000</v>
          </cell>
          <cell r="G253">
            <v>24656241000</v>
          </cell>
          <cell r="I253">
            <v>1245686000</v>
          </cell>
          <cell r="P253">
            <v>26842000000</v>
          </cell>
          <cell r="Q253">
            <v>16029946500</v>
          </cell>
          <cell r="R253">
            <v>16029946500</v>
          </cell>
          <cell r="U253">
            <v>10812053500</v>
          </cell>
          <cell r="V253">
            <v>17275632500</v>
          </cell>
          <cell r="W253">
            <v>23410555000</v>
          </cell>
          <cell r="X253">
            <v>40820017500</v>
          </cell>
        </row>
        <row r="254">
          <cell r="F254">
            <v>24790071000</v>
          </cell>
          <cell r="G254">
            <v>24656241000</v>
          </cell>
          <cell r="I254">
            <v>1245686000</v>
          </cell>
          <cell r="P254">
            <v>26842000000</v>
          </cell>
          <cell r="Q254">
            <v>16029946500</v>
          </cell>
          <cell r="R254">
            <v>16029946500</v>
          </cell>
          <cell r="U254">
            <v>10812053500</v>
          </cell>
          <cell r="V254">
            <v>17275632500</v>
          </cell>
          <cell r="W254">
            <v>23410555000</v>
          </cell>
          <cell r="X254">
            <v>40820017500</v>
          </cell>
        </row>
        <row r="255">
          <cell r="D255" t="str">
            <v>7856262</v>
          </cell>
          <cell r="E255">
            <v>199950000000</v>
          </cell>
          <cell r="F255">
            <v>24790071000</v>
          </cell>
          <cell r="G255">
            <v>24656241000</v>
          </cell>
          <cell r="I255">
            <v>1245686000</v>
          </cell>
          <cell r="P255">
            <v>18842000000</v>
          </cell>
          <cell r="Q255">
            <v>8029946500</v>
          </cell>
          <cell r="R255">
            <v>8029946500</v>
          </cell>
          <cell r="U255">
            <v>10812053500</v>
          </cell>
          <cell r="V255">
            <v>9275632500</v>
          </cell>
          <cell r="W255">
            <v>23410555000</v>
          </cell>
          <cell r="X255">
            <v>32820017500</v>
          </cell>
        </row>
        <row r="256">
          <cell r="D256" t="str">
            <v>7942654</v>
          </cell>
          <cell r="E256">
            <v>84997630000</v>
          </cell>
          <cell r="P256">
            <v>8000000000</v>
          </cell>
          <cell r="Q256">
            <v>8000000000</v>
          </cell>
          <cell r="R256">
            <v>8000000000</v>
          </cell>
          <cell r="V256">
            <v>8000000000</v>
          </cell>
          <cell r="X256">
            <v>8000000000</v>
          </cell>
        </row>
        <row r="257">
          <cell r="P257">
            <v>210000000000</v>
          </cell>
          <cell r="Q257">
            <v>112128269000</v>
          </cell>
          <cell r="R257">
            <v>80062537000</v>
          </cell>
          <cell r="S257">
            <v>32065732000</v>
          </cell>
          <cell r="U257">
            <v>97871731000</v>
          </cell>
          <cell r="V257">
            <v>80062537000</v>
          </cell>
          <cell r="W257">
            <v>32065732000</v>
          </cell>
          <cell r="X257">
            <v>112128269000</v>
          </cell>
        </row>
        <row r="258">
          <cell r="P258">
            <v>210000000000</v>
          </cell>
          <cell r="Q258">
            <v>112128269000</v>
          </cell>
          <cell r="R258">
            <v>80062537000</v>
          </cell>
          <cell r="S258">
            <v>32065732000</v>
          </cell>
          <cell r="U258">
            <v>97871731000</v>
          </cell>
          <cell r="V258">
            <v>80062537000</v>
          </cell>
          <cell r="W258">
            <v>32065732000</v>
          </cell>
          <cell r="X258">
            <v>112128269000</v>
          </cell>
        </row>
        <row r="259">
          <cell r="P259">
            <v>210000000000</v>
          </cell>
          <cell r="Q259">
            <v>112128269000</v>
          </cell>
          <cell r="R259">
            <v>80062537000</v>
          </cell>
          <cell r="S259">
            <v>32065732000</v>
          </cell>
          <cell r="U259">
            <v>97871731000</v>
          </cell>
          <cell r="V259">
            <v>80062537000</v>
          </cell>
          <cell r="W259">
            <v>32065732000</v>
          </cell>
          <cell r="X259">
            <v>112128269000</v>
          </cell>
        </row>
        <row r="260">
          <cell r="D260" t="str">
            <v>7927300</v>
          </cell>
          <cell r="E260">
            <v>316730000000</v>
          </cell>
          <cell r="P260">
            <v>30000000000</v>
          </cell>
          <cell r="Q260">
            <v>28358876000</v>
          </cell>
          <cell r="R260">
            <v>27958876000</v>
          </cell>
          <cell r="S260">
            <v>400000000</v>
          </cell>
          <cell r="U260">
            <v>1641124000</v>
          </cell>
          <cell r="V260">
            <v>27958876000</v>
          </cell>
          <cell r="W260">
            <v>400000000</v>
          </cell>
          <cell r="X260">
            <v>28358876000</v>
          </cell>
        </row>
        <row r="261">
          <cell r="D261" t="str">
            <v>7927301</v>
          </cell>
          <cell r="E261">
            <v>315750432000</v>
          </cell>
          <cell r="P261">
            <v>30000000000</v>
          </cell>
          <cell r="Q261">
            <v>30000000000</v>
          </cell>
          <cell r="R261">
            <v>29300000000</v>
          </cell>
          <cell r="S261">
            <v>700000000</v>
          </cell>
          <cell r="V261">
            <v>29300000000</v>
          </cell>
          <cell r="W261">
            <v>700000000</v>
          </cell>
          <cell r="X261">
            <v>30000000000</v>
          </cell>
        </row>
        <row r="262">
          <cell r="D262" t="str">
            <v>8007010</v>
          </cell>
          <cell r="E262">
            <v>120000000000</v>
          </cell>
          <cell r="P262">
            <v>120000000000</v>
          </cell>
          <cell r="Q262">
            <v>53302215000</v>
          </cell>
          <cell r="R262">
            <v>22336483000</v>
          </cell>
          <cell r="S262">
            <v>30965732000</v>
          </cell>
          <cell r="U262">
            <v>66697785000</v>
          </cell>
          <cell r="V262">
            <v>22336483000</v>
          </cell>
          <cell r="W262">
            <v>30965732000</v>
          </cell>
          <cell r="X262">
            <v>53302215000</v>
          </cell>
        </row>
        <row r="263">
          <cell r="D263" t="str">
            <v>8041733</v>
          </cell>
          <cell r="E263">
            <v>44000000000</v>
          </cell>
          <cell r="P263">
            <v>30000000000</v>
          </cell>
          <cell r="Q263">
            <v>467178000</v>
          </cell>
          <cell r="R263">
            <v>467178000</v>
          </cell>
          <cell r="U263">
            <v>29532822000</v>
          </cell>
          <cell r="V263">
            <v>467178000</v>
          </cell>
          <cell r="X263">
            <v>467178000</v>
          </cell>
        </row>
        <row r="264">
          <cell r="J264">
            <v>182046619500</v>
          </cell>
          <cell r="K264">
            <v>5350945000</v>
          </cell>
          <cell r="L264">
            <v>4010308200</v>
          </cell>
          <cell r="M264">
            <v>1340636800</v>
          </cell>
          <cell r="O264">
            <v>176695674500</v>
          </cell>
          <cell r="P264">
            <v>1223229000000</v>
          </cell>
          <cell r="Q264">
            <v>1019524038744</v>
          </cell>
          <cell r="R264">
            <v>964900907900</v>
          </cell>
          <cell r="S264">
            <v>54623130844</v>
          </cell>
          <cell r="U264">
            <v>203704961256</v>
          </cell>
          <cell r="V264">
            <v>968911216100</v>
          </cell>
          <cell r="W264">
            <v>55963767644</v>
          </cell>
          <cell r="X264">
            <v>1024874983744</v>
          </cell>
        </row>
        <row r="265">
          <cell r="J265">
            <v>182046619500</v>
          </cell>
          <cell r="K265">
            <v>5350945000</v>
          </cell>
          <cell r="L265">
            <v>4010308200</v>
          </cell>
          <cell r="M265">
            <v>1340636800</v>
          </cell>
          <cell r="O265">
            <v>176695674500</v>
          </cell>
          <cell r="P265">
            <v>1223229000000</v>
          </cell>
          <cell r="Q265">
            <v>1019524038744</v>
          </cell>
          <cell r="R265">
            <v>964900907900</v>
          </cell>
          <cell r="S265">
            <v>54623130844</v>
          </cell>
          <cell r="U265">
            <v>203704961256</v>
          </cell>
          <cell r="V265">
            <v>968911216100</v>
          </cell>
          <cell r="W265">
            <v>55963767644</v>
          </cell>
          <cell r="X265">
            <v>1024874983744</v>
          </cell>
        </row>
        <row r="266">
          <cell r="J266">
            <v>182046619500</v>
          </cell>
          <cell r="K266">
            <v>5350945000</v>
          </cell>
          <cell r="L266">
            <v>4010308200</v>
          </cell>
          <cell r="M266">
            <v>1340636800</v>
          </cell>
          <cell r="O266">
            <v>176695674500</v>
          </cell>
          <cell r="P266">
            <v>1223229000000</v>
          </cell>
          <cell r="Q266">
            <v>1019524038744</v>
          </cell>
          <cell r="R266">
            <v>964900907900</v>
          </cell>
          <cell r="S266">
            <v>54623130844</v>
          </cell>
          <cell r="U266">
            <v>203704961256</v>
          </cell>
          <cell r="V266">
            <v>968911216100</v>
          </cell>
          <cell r="W266">
            <v>55963767644</v>
          </cell>
          <cell r="X266">
            <v>1024874983744</v>
          </cell>
        </row>
        <row r="267">
          <cell r="D267" t="str">
            <v>7885573</v>
          </cell>
          <cell r="E267">
            <v>289299220000</v>
          </cell>
          <cell r="P267">
            <v>8229000000</v>
          </cell>
          <cell r="Q267">
            <v>2121595000</v>
          </cell>
          <cell r="R267">
            <v>1461595000</v>
          </cell>
          <cell r="S267">
            <v>660000000</v>
          </cell>
          <cell r="U267">
            <v>6107405000</v>
          </cell>
          <cell r="V267">
            <v>1461595000</v>
          </cell>
          <cell r="W267">
            <v>660000000</v>
          </cell>
          <cell r="X267">
            <v>2121595000</v>
          </cell>
        </row>
        <row r="268">
          <cell r="D268" t="str">
            <v>7885574</v>
          </cell>
          <cell r="E268">
            <v>1480839649000</v>
          </cell>
          <cell r="J268">
            <v>182046619500</v>
          </cell>
          <cell r="K268">
            <v>5350945000</v>
          </cell>
          <cell r="L268">
            <v>4010308200</v>
          </cell>
          <cell r="M268">
            <v>1340636800</v>
          </cell>
          <cell r="O268">
            <v>176695674500</v>
          </cell>
          <cell r="P268">
            <v>594544000</v>
          </cell>
          <cell r="Q268">
            <v>594544000</v>
          </cell>
          <cell r="R268">
            <v>594544000</v>
          </cell>
          <cell r="V268">
            <v>4604852200</v>
          </cell>
          <cell r="W268">
            <v>1340636800</v>
          </cell>
          <cell r="X268">
            <v>5945489000</v>
          </cell>
        </row>
        <row r="269">
          <cell r="D269" t="str">
            <v>7985057</v>
          </cell>
          <cell r="E269">
            <v>2479955320000</v>
          </cell>
          <cell r="P269">
            <v>1214405456000</v>
          </cell>
          <cell r="Q269">
            <v>1016807899744</v>
          </cell>
          <cell r="R269">
            <v>962844768900</v>
          </cell>
          <cell r="S269">
            <v>53963130844</v>
          </cell>
          <cell r="U269">
            <v>197597556256</v>
          </cell>
          <cell r="V269">
            <v>962844768900</v>
          </cell>
          <cell r="W269">
            <v>53963130844</v>
          </cell>
          <cell r="X269">
            <v>1016807899744</v>
          </cell>
        </row>
        <row r="270">
          <cell r="F270">
            <v>18946930000</v>
          </cell>
          <cell r="G270">
            <v>18946930000</v>
          </cell>
          <cell r="I270">
            <v>18946930000</v>
          </cell>
          <cell r="P270">
            <v>11122000000</v>
          </cell>
          <cell r="Q270">
            <v>11122000000</v>
          </cell>
          <cell r="R270">
            <v>11122000000</v>
          </cell>
          <cell r="V270">
            <v>30068930000</v>
          </cell>
          <cell r="X270">
            <v>30068930000</v>
          </cell>
        </row>
        <row r="271">
          <cell r="F271">
            <v>18946930000</v>
          </cell>
          <cell r="G271">
            <v>18946930000</v>
          </cell>
          <cell r="I271">
            <v>18946930000</v>
          </cell>
          <cell r="P271">
            <v>11122000000</v>
          </cell>
          <cell r="Q271">
            <v>11122000000</v>
          </cell>
          <cell r="R271">
            <v>11122000000</v>
          </cell>
          <cell r="V271">
            <v>30068930000</v>
          </cell>
          <cell r="X271">
            <v>30068930000</v>
          </cell>
        </row>
        <row r="272">
          <cell r="F272">
            <v>18946930000</v>
          </cell>
          <cell r="G272">
            <v>18946930000</v>
          </cell>
          <cell r="I272">
            <v>18946930000</v>
          </cell>
          <cell r="P272">
            <v>11122000000</v>
          </cell>
          <cell r="Q272">
            <v>11122000000</v>
          </cell>
          <cell r="R272">
            <v>11122000000</v>
          </cell>
          <cell r="V272">
            <v>30068930000</v>
          </cell>
          <cell r="X272">
            <v>30068930000</v>
          </cell>
        </row>
        <row r="273">
          <cell r="D273" t="str">
            <v>7866219</v>
          </cell>
          <cell r="E273">
            <v>189927686000</v>
          </cell>
          <cell r="F273">
            <v>18946930000</v>
          </cell>
          <cell r="G273">
            <v>18946930000</v>
          </cell>
          <cell r="I273">
            <v>18946930000</v>
          </cell>
          <cell r="P273">
            <v>11122000000</v>
          </cell>
          <cell r="Q273">
            <v>11122000000</v>
          </cell>
          <cell r="R273">
            <v>11122000000</v>
          </cell>
          <cell r="V273">
            <v>30068930000</v>
          </cell>
          <cell r="X273">
            <v>30068930000</v>
          </cell>
        </row>
        <row r="274">
          <cell r="F274">
            <v>252407000</v>
          </cell>
          <cell r="G274">
            <v>252407000</v>
          </cell>
          <cell r="I274">
            <v>252407000</v>
          </cell>
          <cell r="P274">
            <v>966007000000</v>
          </cell>
          <cell r="Q274">
            <v>223238010500</v>
          </cell>
          <cell r="R274">
            <v>62590010000</v>
          </cell>
          <cell r="S274">
            <v>160648000500</v>
          </cell>
          <cell r="U274">
            <v>742768989500</v>
          </cell>
          <cell r="V274">
            <v>62842417000</v>
          </cell>
          <cell r="W274">
            <v>160648000500</v>
          </cell>
          <cell r="X274">
            <v>223490417500</v>
          </cell>
        </row>
        <row r="275">
          <cell r="F275">
            <v>252407000</v>
          </cell>
          <cell r="G275">
            <v>252407000</v>
          </cell>
          <cell r="I275">
            <v>252407000</v>
          </cell>
          <cell r="P275">
            <v>966007000000</v>
          </cell>
          <cell r="Q275">
            <v>223238010500</v>
          </cell>
          <cell r="R275">
            <v>62590010000</v>
          </cell>
          <cell r="S275">
            <v>160648000500</v>
          </cell>
          <cell r="U275">
            <v>742768989500</v>
          </cell>
          <cell r="V275">
            <v>62842417000</v>
          </cell>
          <cell r="W275">
            <v>160648000500</v>
          </cell>
          <cell r="X275">
            <v>223490417500</v>
          </cell>
        </row>
        <row r="276">
          <cell r="F276">
            <v>252407000</v>
          </cell>
          <cell r="G276">
            <v>252407000</v>
          </cell>
          <cell r="I276">
            <v>252407000</v>
          </cell>
          <cell r="P276">
            <v>966007000000</v>
          </cell>
          <cell r="Q276">
            <v>223238010500</v>
          </cell>
          <cell r="R276">
            <v>62590010000</v>
          </cell>
          <cell r="S276">
            <v>160648000500</v>
          </cell>
          <cell r="U276">
            <v>742768989500</v>
          </cell>
          <cell r="V276">
            <v>62842417000</v>
          </cell>
          <cell r="W276">
            <v>160648000500</v>
          </cell>
          <cell r="X276">
            <v>223490417500</v>
          </cell>
        </row>
        <row r="277">
          <cell r="D277" t="str">
            <v>7864469</v>
          </cell>
          <cell r="E277">
            <v>166347754000</v>
          </cell>
          <cell r="P277">
            <v>49900141000</v>
          </cell>
          <cell r="Q277">
            <v>4413478000</v>
          </cell>
          <cell r="R277">
            <v>3913478000</v>
          </cell>
          <cell r="S277">
            <v>500000000</v>
          </cell>
          <cell r="U277">
            <v>45486663000</v>
          </cell>
          <cell r="V277">
            <v>3913478000</v>
          </cell>
          <cell r="W277">
            <v>500000000</v>
          </cell>
          <cell r="X277">
            <v>4413478000</v>
          </cell>
        </row>
        <row r="278">
          <cell r="D278" t="str">
            <v>7872958</v>
          </cell>
          <cell r="E278">
            <v>246258003000</v>
          </cell>
          <cell r="F278">
            <v>252407000</v>
          </cell>
          <cell r="G278">
            <v>252407000</v>
          </cell>
          <cell r="I278">
            <v>252407000</v>
          </cell>
          <cell r="P278">
            <v>16106859000</v>
          </cell>
          <cell r="Q278">
            <v>10007000000</v>
          </cell>
          <cell r="R278">
            <v>10007000000</v>
          </cell>
          <cell r="U278">
            <v>6099859000</v>
          </cell>
          <cell r="V278">
            <v>10259407000</v>
          </cell>
          <cell r="X278">
            <v>10259407000</v>
          </cell>
        </row>
        <row r="279">
          <cell r="D279" t="str">
            <v>7954493</v>
          </cell>
          <cell r="E279">
            <v>1486470432000</v>
          </cell>
          <cell r="P279">
            <v>900000000000</v>
          </cell>
          <cell r="Q279">
            <v>208817532500</v>
          </cell>
          <cell r="R279">
            <v>48669532000</v>
          </cell>
          <cell r="S279">
            <v>160148000500</v>
          </cell>
          <cell r="U279">
            <v>691182467500</v>
          </cell>
          <cell r="V279">
            <v>48669532000</v>
          </cell>
          <cell r="W279">
            <v>160148000500</v>
          </cell>
          <cell r="X279">
            <v>208817532500</v>
          </cell>
        </row>
        <row r="280">
          <cell r="F280">
            <v>3618853536646</v>
          </cell>
          <cell r="G280">
            <v>794315504503</v>
          </cell>
          <cell r="H280">
            <v>11524075010</v>
          </cell>
          <cell r="I280">
            <v>261998873990</v>
          </cell>
          <cell r="V280">
            <v>261998873990</v>
          </cell>
          <cell r="W280">
            <v>520792555503</v>
          </cell>
          <cell r="X280">
            <v>3607329461636</v>
          </cell>
        </row>
        <row r="281">
          <cell r="F281">
            <v>3017197080497</v>
          </cell>
          <cell r="G281">
            <v>503249946039</v>
          </cell>
          <cell r="H281">
            <v>11524075010</v>
          </cell>
          <cell r="I281">
            <v>180127593076</v>
          </cell>
          <cell r="V281">
            <v>180127593076</v>
          </cell>
          <cell r="W281">
            <v>311598277953</v>
          </cell>
          <cell r="X281">
            <v>3005673005487</v>
          </cell>
        </row>
        <row r="282">
          <cell r="F282">
            <v>3017197080497</v>
          </cell>
          <cell r="G282">
            <v>503249946039</v>
          </cell>
          <cell r="H282">
            <v>11524075010</v>
          </cell>
          <cell r="I282">
            <v>180127593076</v>
          </cell>
          <cell r="V282">
            <v>180127593076</v>
          </cell>
          <cell r="W282">
            <v>311598277953</v>
          </cell>
          <cell r="X282">
            <v>3005673005487</v>
          </cell>
        </row>
        <row r="283">
          <cell r="F283">
            <v>4725329359</v>
          </cell>
          <cell r="G283">
            <v>1220000000</v>
          </cell>
          <cell r="I283">
            <v>20000000</v>
          </cell>
          <cell r="V283">
            <v>20000000</v>
          </cell>
          <cell r="W283">
            <v>1200000000</v>
          </cell>
          <cell r="X283">
            <v>4725329359</v>
          </cell>
        </row>
        <row r="284">
          <cell r="F284">
            <v>4725329359</v>
          </cell>
          <cell r="G284">
            <v>1220000000</v>
          </cell>
          <cell r="I284">
            <v>20000000</v>
          </cell>
          <cell r="V284">
            <v>20000000</v>
          </cell>
          <cell r="W284">
            <v>1200000000</v>
          </cell>
          <cell r="X284">
            <v>4725329359</v>
          </cell>
        </row>
        <row r="285">
          <cell r="F285">
            <v>4725329359</v>
          </cell>
          <cell r="G285">
            <v>1220000000</v>
          </cell>
          <cell r="I285">
            <v>20000000</v>
          </cell>
          <cell r="V285">
            <v>20000000</v>
          </cell>
          <cell r="W285">
            <v>1200000000</v>
          </cell>
          <cell r="X285">
            <v>4725329359</v>
          </cell>
        </row>
        <row r="286">
          <cell r="D286" t="str">
            <v>7251787</v>
          </cell>
          <cell r="E286">
            <v>52242000000</v>
          </cell>
          <cell r="F286">
            <v>4705329359</v>
          </cell>
          <cell r="G286">
            <v>1200000000</v>
          </cell>
          <cell r="W286">
            <v>1200000000</v>
          </cell>
          <cell r="X286">
            <v>4705329359</v>
          </cell>
        </row>
        <row r="287">
          <cell r="D287" t="str">
            <v>7261042</v>
          </cell>
          <cell r="E287">
            <v>10000000000</v>
          </cell>
          <cell r="F287">
            <v>20000000</v>
          </cell>
          <cell r="G287">
            <v>20000000</v>
          </cell>
          <cell r="I287">
            <v>20000000</v>
          </cell>
          <cell r="V287">
            <v>20000000</v>
          </cell>
          <cell r="X287">
            <v>20000000</v>
          </cell>
        </row>
        <row r="288">
          <cell r="F288">
            <v>332968508508</v>
          </cell>
          <cell r="G288">
            <v>46454393543</v>
          </cell>
          <cell r="H288">
            <v>308765920</v>
          </cell>
          <cell r="I288">
            <v>19825389164</v>
          </cell>
          <cell r="V288">
            <v>19825389164</v>
          </cell>
          <cell r="W288">
            <v>26320238459</v>
          </cell>
          <cell r="X288">
            <v>332659742588</v>
          </cell>
        </row>
        <row r="289">
          <cell r="F289">
            <v>275468508508</v>
          </cell>
          <cell r="G289">
            <v>20916210543</v>
          </cell>
          <cell r="H289">
            <v>147004920</v>
          </cell>
          <cell r="I289">
            <v>6204746564</v>
          </cell>
          <cell r="V289">
            <v>6204746564</v>
          </cell>
          <cell r="W289">
            <v>14564459059</v>
          </cell>
          <cell r="X289">
            <v>275321503588</v>
          </cell>
        </row>
        <row r="290">
          <cell r="F290">
            <v>275468508508</v>
          </cell>
          <cell r="G290">
            <v>20916210543</v>
          </cell>
          <cell r="H290">
            <v>147004920</v>
          </cell>
          <cell r="I290">
            <v>6204746564</v>
          </cell>
          <cell r="V290">
            <v>6204746564</v>
          </cell>
          <cell r="W290">
            <v>14564459059</v>
          </cell>
          <cell r="X290">
            <v>275321503588</v>
          </cell>
        </row>
        <row r="291">
          <cell r="D291" t="str">
            <v>7016221</v>
          </cell>
          <cell r="E291">
            <v>82434396000</v>
          </cell>
          <cell r="F291">
            <v>40142000</v>
          </cell>
          <cell r="G291">
            <v>40142000</v>
          </cell>
          <cell r="H291">
            <v>40142000</v>
          </cell>
        </row>
        <row r="292">
          <cell r="D292" t="str">
            <v>7261061</v>
          </cell>
          <cell r="E292">
            <v>280737380000</v>
          </cell>
          <cell r="F292">
            <v>117904503908</v>
          </cell>
          <cell r="G292">
            <v>4339309000</v>
          </cell>
          <cell r="W292">
            <v>4339309000</v>
          </cell>
          <cell r="X292">
            <v>117904503908</v>
          </cell>
        </row>
        <row r="293">
          <cell r="D293" t="str">
            <v>7558719</v>
          </cell>
          <cell r="E293">
            <v>258388759000</v>
          </cell>
          <cell r="F293">
            <v>67291988500</v>
          </cell>
          <cell r="G293">
            <v>2204437023</v>
          </cell>
          <cell r="H293">
            <v>92263000</v>
          </cell>
          <cell r="I293">
            <v>1250289664</v>
          </cell>
          <cell r="V293">
            <v>1250289664</v>
          </cell>
          <cell r="W293">
            <v>861884359</v>
          </cell>
          <cell r="X293">
            <v>67199725500</v>
          </cell>
        </row>
        <row r="294">
          <cell r="D294" t="str">
            <v>7642135</v>
          </cell>
          <cell r="E294">
            <v>659999123000</v>
          </cell>
          <cell r="F294">
            <v>23932874100</v>
          </cell>
          <cell r="G294">
            <v>678863820</v>
          </cell>
          <cell r="H294">
            <v>1799920</v>
          </cell>
          <cell r="I294">
            <v>677063900</v>
          </cell>
          <cell r="V294">
            <v>677063900</v>
          </cell>
          <cell r="X294">
            <v>23931074180</v>
          </cell>
        </row>
        <row r="295">
          <cell r="D295" t="str">
            <v>7672444</v>
          </cell>
          <cell r="E295">
            <v>78259860000</v>
          </cell>
          <cell r="F295">
            <v>16900000000</v>
          </cell>
          <cell r="G295">
            <v>268642000</v>
          </cell>
          <cell r="W295">
            <v>268642000</v>
          </cell>
          <cell r="X295">
            <v>16900000000</v>
          </cell>
        </row>
        <row r="296">
          <cell r="D296" t="str">
            <v>7696686</v>
          </cell>
          <cell r="E296">
            <v>179996187000</v>
          </cell>
          <cell r="F296">
            <v>5000000000</v>
          </cell>
          <cell r="G296">
            <v>4182000000</v>
          </cell>
          <cell r="H296">
            <v>12800000</v>
          </cell>
          <cell r="W296">
            <v>4169200000</v>
          </cell>
          <cell r="X296">
            <v>4987200000</v>
          </cell>
        </row>
        <row r="297">
          <cell r="D297" t="str">
            <v>7717331</v>
          </cell>
          <cell r="E297">
            <v>50000000000</v>
          </cell>
          <cell r="F297">
            <v>28499000000</v>
          </cell>
          <cell r="G297">
            <v>226655700</v>
          </cell>
          <cell r="W297">
            <v>226655700</v>
          </cell>
          <cell r="X297">
            <v>28499000000</v>
          </cell>
        </row>
        <row r="298">
          <cell r="D298" t="str">
            <v>7721044</v>
          </cell>
          <cell r="E298">
            <v>59558808000</v>
          </cell>
          <cell r="F298">
            <v>5500000000</v>
          </cell>
          <cell r="G298">
            <v>5125622000</v>
          </cell>
          <cell r="I298">
            <v>426854000</v>
          </cell>
          <cell r="V298">
            <v>426854000</v>
          </cell>
          <cell r="W298">
            <v>4698768000</v>
          </cell>
          <cell r="X298">
            <v>5500000000</v>
          </cell>
        </row>
        <row r="299">
          <cell r="D299" t="str">
            <v>7856261</v>
          </cell>
          <cell r="E299">
            <v>126777656000</v>
          </cell>
          <cell r="F299">
            <v>400000000</v>
          </cell>
          <cell r="G299">
            <v>400000000</v>
          </cell>
          <cell r="I299">
            <v>400000000</v>
          </cell>
          <cell r="V299">
            <v>400000000</v>
          </cell>
          <cell r="X299">
            <v>400000000</v>
          </cell>
        </row>
        <row r="300">
          <cell r="D300" t="str">
            <v>7942654</v>
          </cell>
          <cell r="E300">
            <v>84997630000</v>
          </cell>
          <cell r="F300">
            <v>10000000000</v>
          </cell>
          <cell r="G300">
            <v>3450539000</v>
          </cell>
          <cell r="I300">
            <v>3450539000</v>
          </cell>
          <cell r="V300">
            <v>3450539000</v>
          </cell>
          <cell r="X300">
            <v>10000000000</v>
          </cell>
        </row>
        <row r="301">
          <cell r="F301">
            <v>57500000000</v>
          </cell>
          <cell r="G301">
            <v>25538183000</v>
          </cell>
          <cell r="H301">
            <v>161761000</v>
          </cell>
          <cell r="I301">
            <v>13620642600</v>
          </cell>
          <cell r="V301">
            <v>13620642600</v>
          </cell>
          <cell r="W301">
            <v>11755779400</v>
          </cell>
          <cell r="X301">
            <v>57338239000</v>
          </cell>
        </row>
        <row r="302">
          <cell r="F302">
            <v>37500000000</v>
          </cell>
          <cell r="G302">
            <v>9500267000</v>
          </cell>
          <cell r="H302">
            <v>161761000</v>
          </cell>
          <cell r="I302">
            <v>9338506000</v>
          </cell>
          <cell r="V302">
            <v>9338506000</v>
          </cell>
          <cell r="X302">
            <v>37338239000</v>
          </cell>
        </row>
        <row r="303">
          <cell r="F303">
            <v>35000000000</v>
          </cell>
          <cell r="G303">
            <v>9006605000</v>
          </cell>
          <cell r="I303">
            <v>9006605000</v>
          </cell>
          <cell r="V303">
            <v>9006605000</v>
          </cell>
          <cell r="X303">
            <v>35000000000</v>
          </cell>
        </row>
        <row r="304">
          <cell r="D304" t="str">
            <v>7765562</v>
          </cell>
          <cell r="E304">
            <v>59994443000</v>
          </cell>
          <cell r="F304">
            <v>10000000000</v>
          </cell>
          <cell r="G304">
            <v>8136843000</v>
          </cell>
          <cell r="I304">
            <v>8136843000</v>
          </cell>
          <cell r="V304">
            <v>8136843000</v>
          </cell>
          <cell r="X304">
            <v>10000000000</v>
          </cell>
        </row>
        <row r="305">
          <cell r="D305" t="str">
            <v>7767793</v>
          </cell>
          <cell r="E305">
            <v>99954329000</v>
          </cell>
          <cell r="F305">
            <v>15000000000</v>
          </cell>
          <cell r="G305">
            <v>500000000</v>
          </cell>
          <cell r="I305">
            <v>500000000</v>
          </cell>
          <cell r="V305">
            <v>500000000</v>
          </cell>
          <cell r="X305">
            <v>15000000000</v>
          </cell>
        </row>
        <row r="306">
          <cell r="D306" t="str">
            <v>7942654</v>
          </cell>
          <cell r="E306">
            <v>84997630000</v>
          </cell>
          <cell r="F306">
            <v>10000000000</v>
          </cell>
          <cell r="G306">
            <v>369762000</v>
          </cell>
          <cell r="I306">
            <v>369762000</v>
          </cell>
          <cell r="V306">
            <v>369762000</v>
          </cell>
          <cell r="X306">
            <v>10000000000</v>
          </cell>
        </row>
        <row r="307">
          <cell r="F307">
            <v>2500000000</v>
          </cell>
          <cell r="G307">
            <v>493662000</v>
          </cell>
          <cell r="H307">
            <v>161761000</v>
          </cell>
          <cell r="I307">
            <v>331901000</v>
          </cell>
          <cell r="V307">
            <v>331901000</v>
          </cell>
          <cell r="X307">
            <v>2338239000</v>
          </cell>
        </row>
        <row r="308">
          <cell r="D308" t="str">
            <v>7708247</v>
          </cell>
          <cell r="E308">
            <v>10445590000</v>
          </cell>
          <cell r="F308">
            <v>2500000000</v>
          </cell>
          <cell r="G308">
            <v>493662000</v>
          </cell>
          <cell r="H308">
            <v>161761000</v>
          </cell>
          <cell r="I308">
            <v>331901000</v>
          </cell>
          <cell r="V308">
            <v>331901000</v>
          </cell>
          <cell r="X308">
            <v>2338239000</v>
          </cell>
        </row>
        <row r="309">
          <cell r="F309">
            <v>20000000000</v>
          </cell>
          <cell r="G309">
            <v>16037916000</v>
          </cell>
          <cell r="I309">
            <v>4282136600</v>
          </cell>
          <cell r="V309">
            <v>4282136600</v>
          </cell>
          <cell r="W309">
            <v>11755779400</v>
          </cell>
          <cell r="X309">
            <v>20000000000</v>
          </cell>
        </row>
        <row r="310">
          <cell r="F310">
            <v>20000000000</v>
          </cell>
          <cell r="G310">
            <v>16037916000</v>
          </cell>
          <cell r="I310">
            <v>4282136600</v>
          </cell>
          <cell r="V310">
            <v>4282136600</v>
          </cell>
          <cell r="W310">
            <v>11755779400</v>
          </cell>
          <cell r="X310">
            <v>20000000000</v>
          </cell>
        </row>
        <row r="311">
          <cell r="D311" t="str">
            <v>7883401</v>
          </cell>
          <cell r="E311">
            <v>75000000000</v>
          </cell>
          <cell r="F311">
            <v>20000000000</v>
          </cell>
          <cell r="G311">
            <v>16037916000</v>
          </cell>
          <cell r="I311">
            <v>4282136600</v>
          </cell>
          <cell r="V311">
            <v>4282136600</v>
          </cell>
          <cell r="W311">
            <v>11755779400</v>
          </cell>
          <cell r="X311">
            <v>20000000000</v>
          </cell>
        </row>
        <row r="312">
          <cell r="F312">
            <v>1500000000</v>
          </cell>
          <cell r="G312">
            <v>1500000000</v>
          </cell>
          <cell r="W312">
            <v>1500000000</v>
          </cell>
          <cell r="X312">
            <v>1500000000</v>
          </cell>
        </row>
        <row r="313">
          <cell r="F313">
            <v>1500000000</v>
          </cell>
          <cell r="G313">
            <v>1500000000</v>
          </cell>
          <cell r="W313">
            <v>1500000000</v>
          </cell>
          <cell r="X313">
            <v>1500000000</v>
          </cell>
        </row>
        <row r="314">
          <cell r="F314">
            <v>1500000000</v>
          </cell>
          <cell r="G314">
            <v>1500000000</v>
          </cell>
          <cell r="W314">
            <v>1500000000</v>
          </cell>
          <cell r="X314">
            <v>1500000000</v>
          </cell>
        </row>
        <row r="315">
          <cell r="D315" t="str">
            <v>7261015</v>
          </cell>
          <cell r="E315">
            <v>1500000000</v>
          </cell>
          <cell r="F315">
            <v>1500000000</v>
          </cell>
          <cell r="G315">
            <v>1500000000</v>
          </cell>
          <cell r="W315">
            <v>1500000000</v>
          </cell>
          <cell r="X315">
            <v>1500000000</v>
          </cell>
        </row>
        <row r="316">
          <cell r="F316">
            <v>128348689300</v>
          </cell>
          <cell r="G316">
            <v>34037704560</v>
          </cell>
          <cell r="H316">
            <v>2188000</v>
          </cell>
          <cell r="I316">
            <v>9832037600</v>
          </cell>
          <cell r="V316">
            <v>9832037600</v>
          </cell>
          <cell r="W316">
            <v>24203478960</v>
          </cell>
          <cell r="X316">
            <v>128346501300</v>
          </cell>
        </row>
        <row r="317">
          <cell r="F317">
            <v>81731689300</v>
          </cell>
          <cell r="G317">
            <v>2707707000</v>
          </cell>
          <cell r="H317">
            <v>2188000</v>
          </cell>
          <cell r="I317">
            <v>2705519000</v>
          </cell>
          <cell r="V317">
            <v>2705519000</v>
          </cell>
          <cell r="X317">
            <v>81729501300</v>
          </cell>
        </row>
        <row r="318">
          <cell r="F318">
            <v>81731689300</v>
          </cell>
          <cell r="G318">
            <v>2707707000</v>
          </cell>
          <cell r="H318">
            <v>2188000</v>
          </cell>
          <cell r="I318">
            <v>2705519000</v>
          </cell>
          <cell r="V318">
            <v>2705519000</v>
          </cell>
          <cell r="X318">
            <v>81729501300</v>
          </cell>
        </row>
        <row r="319">
          <cell r="D319" t="str">
            <v>7696688</v>
          </cell>
          <cell r="E319">
            <v>135568017000</v>
          </cell>
          <cell r="F319">
            <v>43590171000</v>
          </cell>
          <cell r="G319">
            <v>1000000000</v>
          </cell>
          <cell r="H319">
            <v>2188000</v>
          </cell>
          <cell r="I319">
            <v>997812000</v>
          </cell>
          <cell r="V319">
            <v>997812000</v>
          </cell>
          <cell r="X319">
            <v>43587983000</v>
          </cell>
        </row>
        <row r="320">
          <cell r="D320" t="str">
            <v>7806810</v>
          </cell>
          <cell r="E320">
            <v>42936554000</v>
          </cell>
          <cell r="F320">
            <v>15957833300</v>
          </cell>
          <cell r="G320">
            <v>280000000</v>
          </cell>
          <cell r="I320">
            <v>280000000</v>
          </cell>
          <cell r="V320">
            <v>280000000</v>
          </cell>
          <cell r="X320">
            <v>15957833300</v>
          </cell>
        </row>
        <row r="321">
          <cell r="D321" t="str">
            <v>7806815</v>
          </cell>
          <cell r="E321">
            <v>60986259000</v>
          </cell>
          <cell r="F321">
            <v>12000000000</v>
          </cell>
          <cell r="G321">
            <v>266000000</v>
          </cell>
          <cell r="I321">
            <v>266000000</v>
          </cell>
          <cell r="V321">
            <v>266000000</v>
          </cell>
          <cell r="X321">
            <v>12000000000</v>
          </cell>
        </row>
        <row r="322">
          <cell r="D322" t="str">
            <v>7806823</v>
          </cell>
          <cell r="E322">
            <v>42517101000</v>
          </cell>
          <cell r="F322">
            <v>10183685000</v>
          </cell>
          <cell r="G322">
            <v>1161707000</v>
          </cell>
          <cell r="I322">
            <v>1161707000</v>
          </cell>
          <cell r="V322">
            <v>1161707000</v>
          </cell>
          <cell r="X322">
            <v>10183685000</v>
          </cell>
        </row>
        <row r="323">
          <cell r="F323">
            <v>46617000000</v>
          </cell>
          <cell r="G323">
            <v>31329997560</v>
          </cell>
          <cell r="I323">
            <v>7126518600</v>
          </cell>
          <cell r="V323">
            <v>7126518600</v>
          </cell>
          <cell r="W323">
            <v>24203478960</v>
          </cell>
          <cell r="X323">
            <v>46617000000</v>
          </cell>
        </row>
        <row r="324">
          <cell r="F324">
            <v>46617000000</v>
          </cell>
          <cell r="G324">
            <v>31329997560</v>
          </cell>
          <cell r="I324">
            <v>7126518600</v>
          </cell>
          <cell r="V324">
            <v>7126518600</v>
          </cell>
          <cell r="W324">
            <v>24203478960</v>
          </cell>
          <cell r="X324">
            <v>46617000000</v>
          </cell>
        </row>
        <row r="325">
          <cell r="F325">
            <v>38617000000</v>
          </cell>
          <cell r="G325">
            <v>26980589000</v>
          </cell>
          <cell r="I325">
            <v>6980589000</v>
          </cell>
          <cell r="V325">
            <v>6980589000</v>
          </cell>
          <cell r="W325">
            <v>20000000000</v>
          </cell>
          <cell r="X325">
            <v>38617000000</v>
          </cell>
        </row>
        <row r="326">
          <cell r="D326" t="str">
            <v>7806814</v>
          </cell>
          <cell r="E326">
            <v>84400993000</v>
          </cell>
          <cell r="F326">
            <v>8617000000</v>
          </cell>
          <cell r="G326">
            <v>420000000</v>
          </cell>
          <cell r="I326">
            <v>420000000</v>
          </cell>
          <cell r="V326">
            <v>420000000</v>
          </cell>
          <cell r="X326">
            <v>8617000000</v>
          </cell>
        </row>
        <row r="327">
          <cell r="D327" t="str">
            <v>7927300</v>
          </cell>
          <cell r="E327">
            <v>316730000000</v>
          </cell>
          <cell r="F327">
            <v>10000000000</v>
          </cell>
          <cell r="G327">
            <v>10000000000</v>
          </cell>
          <cell r="W327">
            <v>10000000000</v>
          </cell>
          <cell r="X327">
            <v>10000000000</v>
          </cell>
        </row>
        <row r="328">
          <cell r="D328" t="str">
            <v>7927301</v>
          </cell>
          <cell r="E328">
            <v>315750432000</v>
          </cell>
          <cell r="F328">
            <v>10000000000</v>
          </cell>
          <cell r="G328">
            <v>10000000000</v>
          </cell>
          <cell r="W328">
            <v>10000000000</v>
          </cell>
          <cell r="X328">
            <v>10000000000</v>
          </cell>
        </row>
        <row r="329">
          <cell r="D329" t="str">
            <v>7942992</v>
          </cell>
          <cell r="E329">
            <v>42030988000</v>
          </cell>
          <cell r="F329">
            <v>10000000000</v>
          </cell>
          <cell r="G329">
            <v>6560589000</v>
          </cell>
          <cell r="I329">
            <v>6560589000</v>
          </cell>
          <cell r="V329">
            <v>6560589000</v>
          </cell>
          <cell r="X329">
            <v>10000000000</v>
          </cell>
        </row>
        <row r="330">
          <cell r="F330">
            <v>8000000000</v>
          </cell>
          <cell r="G330">
            <v>4349408560</v>
          </cell>
          <cell r="I330">
            <v>145929600</v>
          </cell>
          <cell r="V330">
            <v>145929600</v>
          </cell>
          <cell r="W330">
            <v>4203478960</v>
          </cell>
          <cell r="X330">
            <v>8000000000</v>
          </cell>
        </row>
        <row r="331">
          <cell r="D331" t="str">
            <v>7806823</v>
          </cell>
          <cell r="E331">
            <v>42517101000</v>
          </cell>
          <cell r="F331">
            <v>8000000000</v>
          </cell>
          <cell r="G331">
            <v>4349408560</v>
          </cell>
          <cell r="I331">
            <v>145929600</v>
          </cell>
          <cell r="V331">
            <v>145929600</v>
          </cell>
          <cell r="W331">
            <v>4203478960</v>
          </cell>
          <cell r="X331">
            <v>8000000000</v>
          </cell>
        </row>
        <row r="332">
          <cell r="F332">
            <v>1341285481400</v>
          </cell>
          <cell r="G332">
            <v>190757945400</v>
          </cell>
          <cell r="H332">
            <v>8693273000</v>
          </cell>
          <cell r="I332">
            <v>62287681200</v>
          </cell>
          <cell r="V332">
            <v>62287681200</v>
          </cell>
          <cell r="W332">
            <v>119776991200</v>
          </cell>
          <cell r="X332">
            <v>1332592208400</v>
          </cell>
        </row>
        <row r="333">
          <cell r="F333">
            <v>945540854400</v>
          </cell>
          <cell r="G333">
            <v>98692415500</v>
          </cell>
          <cell r="H333">
            <v>30000000</v>
          </cell>
          <cell r="I333">
            <v>38757585000</v>
          </cell>
          <cell r="V333">
            <v>38757585000</v>
          </cell>
          <cell r="W333">
            <v>59904830500</v>
          </cell>
          <cell r="X333">
            <v>945510854400</v>
          </cell>
        </row>
        <row r="334">
          <cell r="F334">
            <v>945540854400</v>
          </cell>
          <cell r="G334">
            <v>98692415500</v>
          </cell>
          <cell r="H334">
            <v>30000000</v>
          </cell>
          <cell r="I334">
            <v>38757585000</v>
          </cell>
          <cell r="V334">
            <v>38757585000</v>
          </cell>
          <cell r="W334">
            <v>59904830500</v>
          </cell>
          <cell r="X334">
            <v>945510854400</v>
          </cell>
        </row>
        <row r="335">
          <cell r="D335" t="str">
            <v>7128108</v>
          </cell>
          <cell r="E335">
            <v>296362435000</v>
          </cell>
          <cell r="F335">
            <v>31839500000</v>
          </cell>
          <cell r="G335">
            <v>12705089000</v>
          </cell>
          <cell r="I335">
            <v>12428296000</v>
          </cell>
          <cell r="V335">
            <v>12428296000</v>
          </cell>
          <cell r="W335">
            <v>276793000</v>
          </cell>
          <cell r="X335">
            <v>31839500000</v>
          </cell>
        </row>
        <row r="336">
          <cell r="D336" t="str">
            <v>7261020</v>
          </cell>
          <cell r="E336">
            <v>30000000</v>
          </cell>
          <cell r="F336">
            <v>30000000</v>
          </cell>
          <cell r="G336">
            <v>30000000</v>
          </cell>
          <cell r="H336">
            <v>30000000</v>
          </cell>
        </row>
        <row r="337">
          <cell r="D337" t="str">
            <v>7373245</v>
          </cell>
          <cell r="E337">
            <v>106217000000</v>
          </cell>
          <cell r="F337">
            <v>5321047800</v>
          </cell>
          <cell r="G337">
            <v>2800000000</v>
          </cell>
          <cell r="W337">
            <v>2800000000</v>
          </cell>
          <cell r="X337">
            <v>5321047800</v>
          </cell>
        </row>
        <row r="338">
          <cell r="D338" t="str">
            <v>7535001</v>
          </cell>
          <cell r="E338">
            <v>224878930000</v>
          </cell>
          <cell r="F338">
            <v>32584937200</v>
          </cell>
          <cell r="G338">
            <v>252284000</v>
          </cell>
          <cell r="W338">
            <v>252284000</v>
          </cell>
          <cell r="X338">
            <v>32584937200</v>
          </cell>
        </row>
        <row r="339">
          <cell r="D339" t="str">
            <v>7580704</v>
          </cell>
          <cell r="E339">
            <v>214046103000</v>
          </cell>
          <cell r="F339">
            <v>23298084000</v>
          </cell>
          <cell r="G339">
            <v>500000000</v>
          </cell>
          <cell r="I339">
            <v>500000000</v>
          </cell>
          <cell r="V339">
            <v>500000000</v>
          </cell>
          <cell r="X339">
            <v>23298084000</v>
          </cell>
        </row>
        <row r="340">
          <cell r="D340" t="str">
            <v>7587505</v>
          </cell>
          <cell r="E340">
            <v>1926969591000</v>
          </cell>
          <cell r="F340">
            <v>568968214400</v>
          </cell>
          <cell r="G340">
            <v>21007818600</v>
          </cell>
          <cell r="I340">
            <v>11588375000</v>
          </cell>
          <cell r="V340">
            <v>11588375000</v>
          </cell>
          <cell r="W340">
            <v>9419443600</v>
          </cell>
          <cell r="X340">
            <v>568968214400</v>
          </cell>
        </row>
        <row r="341">
          <cell r="D341" t="str">
            <v>7681800</v>
          </cell>
          <cell r="E341">
            <v>258353592000</v>
          </cell>
          <cell r="F341">
            <v>36878794000</v>
          </cell>
          <cell r="G341">
            <v>486398900</v>
          </cell>
          <cell r="I341">
            <v>400000000</v>
          </cell>
          <cell r="V341">
            <v>400000000</v>
          </cell>
          <cell r="W341">
            <v>86398900</v>
          </cell>
          <cell r="X341">
            <v>36878794000</v>
          </cell>
        </row>
        <row r="342">
          <cell r="D342" t="str">
            <v>7706499</v>
          </cell>
          <cell r="E342">
            <v>151277324000</v>
          </cell>
          <cell r="F342">
            <v>2000000000</v>
          </cell>
          <cell r="G342">
            <v>300000000</v>
          </cell>
          <cell r="I342">
            <v>300000000</v>
          </cell>
          <cell r="V342">
            <v>300000000</v>
          </cell>
          <cell r="X342">
            <v>2000000000</v>
          </cell>
        </row>
        <row r="343">
          <cell r="D343" t="str">
            <v>7706500</v>
          </cell>
          <cell r="E343">
            <v>313632075000</v>
          </cell>
          <cell r="F343">
            <v>72020677000</v>
          </cell>
          <cell r="G343">
            <v>1882494000</v>
          </cell>
          <cell r="I343">
            <v>635400000</v>
          </cell>
          <cell r="V343">
            <v>635400000</v>
          </cell>
          <cell r="W343">
            <v>1247094000</v>
          </cell>
          <cell r="X343">
            <v>72020677000</v>
          </cell>
        </row>
        <row r="344">
          <cell r="D344" t="str">
            <v>7721028</v>
          </cell>
          <cell r="E344">
            <v>377651383000</v>
          </cell>
          <cell r="F344">
            <v>46000000000</v>
          </cell>
          <cell r="G344">
            <v>594132000</v>
          </cell>
          <cell r="I344">
            <v>131737000</v>
          </cell>
          <cell r="V344">
            <v>131737000</v>
          </cell>
          <cell r="W344">
            <v>462395000</v>
          </cell>
          <cell r="X344">
            <v>46000000000</v>
          </cell>
        </row>
        <row r="345">
          <cell r="D345" t="str">
            <v>7721029</v>
          </cell>
          <cell r="E345">
            <v>119787290000</v>
          </cell>
          <cell r="F345">
            <v>20000000000</v>
          </cell>
          <cell r="G345">
            <v>11604857000</v>
          </cell>
          <cell r="I345">
            <v>2762261000</v>
          </cell>
          <cell r="V345">
            <v>2762261000</v>
          </cell>
          <cell r="W345">
            <v>8842596000</v>
          </cell>
          <cell r="X345">
            <v>20000000000</v>
          </cell>
        </row>
        <row r="346">
          <cell r="D346" t="str">
            <v>7721030</v>
          </cell>
          <cell r="E346">
            <v>232484021000</v>
          </cell>
          <cell r="F346">
            <v>59534000000</v>
          </cell>
          <cell r="G346">
            <v>28823200000</v>
          </cell>
          <cell r="I346">
            <v>7103220000</v>
          </cell>
          <cell r="V346">
            <v>7103220000</v>
          </cell>
          <cell r="W346">
            <v>21719980000</v>
          </cell>
          <cell r="X346">
            <v>59534000000</v>
          </cell>
        </row>
        <row r="347">
          <cell r="D347" t="str">
            <v>7721042</v>
          </cell>
          <cell r="E347">
            <v>428354849000</v>
          </cell>
          <cell r="F347">
            <v>15000000000</v>
          </cell>
          <cell r="G347">
            <v>3649945000</v>
          </cell>
          <cell r="W347">
            <v>3649945000</v>
          </cell>
          <cell r="X347">
            <v>15000000000</v>
          </cell>
        </row>
        <row r="348">
          <cell r="D348" t="str">
            <v>7721046</v>
          </cell>
          <cell r="E348">
            <v>38762830000</v>
          </cell>
          <cell r="F348">
            <v>12065600000</v>
          </cell>
          <cell r="G348">
            <v>1185600000</v>
          </cell>
          <cell r="W348">
            <v>1185600000</v>
          </cell>
          <cell r="X348">
            <v>12065600000</v>
          </cell>
        </row>
        <row r="349">
          <cell r="D349" t="str">
            <v>7791968</v>
          </cell>
          <cell r="E349">
            <v>461435058000</v>
          </cell>
          <cell r="F349">
            <v>20000000000</v>
          </cell>
          <cell r="G349">
            <v>12870597000</v>
          </cell>
          <cell r="I349">
            <v>2908296000</v>
          </cell>
          <cell r="V349">
            <v>2908296000</v>
          </cell>
          <cell r="W349">
            <v>9962301000</v>
          </cell>
          <cell r="X349">
            <v>20000000000</v>
          </cell>
        </row>
        <row r="350">
          <cell r="F350">
            <v>385744627000</v>
          </cell>
          <cell r="G350">
            <v>91866529900</v>
          </cell>
          <cell r="H350">
            <v>8663273000</v>
          </cell>
          <cell r="I350">
            <v>23331096200</v>
          </cell>
          <cell r="V350">
            <v>23331096200</v>
          </cell>
          <cell r="W350">
            <v>59872160700</v>
          </cell>
          <cell r="X350">
            <v>377081354000</v>
          </cell>
        </row>
        <row r="351">
          <cell r="F351">
            <v>140149493000</v>
          </cell>
          <cell r="G351">
            <v>5288809500</v>
          </cell>
          <cell r="W351">
            <v>5288809500</v>
          </cell>
          <cell r="X351">
            <v>140149493000</v>
          </cell>
        </row>
        <row r="352">
          <cell r="F352">
            <v>50000000000</v>
          </cell>
          <cell r="G352">
            <v>272680000</v>
          </cell>
          <cell r="W352">
            <v>272680000</v>
          </cell>
          <cell r="X352">
            <v>50000000000</v>
          </cell>
        </row>
        <row r="353">
          <cell r="D353" t="str">
            <v>7587505</v>
          </cell>
          <cell r="E353">
            <v>1926969591000</v>
          </cell>
          <cell r="F353">
            <v>50000000000</v>
          </cell>
          <cell r="G353">
            <v>272680000</v>
          </cell>
          <cell r="W353">
            <v>272680000</v>
          </cell>
          <cell r="X353">
            <v>50000000000</v>
          </cell>
        </row>
        <row r="354">
          <cell r="F354">
            <v>90149493000</v>
          </cell>
          <cell r="G354">
            <v>5016129500</v>
          </cell>
          <cell r="W354">
            <v>5016129500</v>
          </cell>
          <cell r="X354">
            <v>90149493000</v>
          </cell>
        </row>
        <row r="355">
          <cell r="D355" t="str">
            <v>7587505</v>
          </cell>
          <cell r="E355">
            <v>1926969591000</v>
          </cell>
          <cell r="F355">
            <v>78422000000</v>
          </cell>
          <cell r="G355">
            <v>4712524100</v>
          </cell>
          <cell r="W355">
            <v>4712524100</v>
          </cell>
          <cell r="X355">
            <v>78422000000</v>
          </cell>
        </row>
        <row r="356">
          <cell r="D356" t="str">
            <v>7706499</v>
          </cell>
          <cell r="E356">
            <v>151277324000</v>
          </cell>
          <cell r="F356">
            <v>11727493000</v>
          </cell>
          <cell r="G356">
            <v>303605400</v>
          </cell>
          <cell r="W356">
            <v>303605400</v>
          </cell>
          <cell r="X356">
            <v>11727493000</v>
          </cell>
        </row>
        <row r="357">
          <cell r="F357">
            <v>234255134000</v>
          </cell>
          <cell r="G357">
            <v>75577720400</v>
          </cell>
          <cell r="H357">
            <v>8663273000</v>
          </cell>
          <cell r="I357">
            <v>22331096200</v>
          </cell>
          <cell r="V357">
            <v>22331096200</v>
          </cell>
          <cell r="W357">
            <v>44583351200</v>
          </cell>
          <cell r="X357">
            <v>225591861000</v>
          </cell>
        </row>
        <row r="358">
          <cell r="F358">
            <v>3711436000</v>
          </cell>
          <cell r="G358">
            <v>200000000</v>
          </cell>
          <cell r="I358">
            <v>200000000</v>
          </cell>
          <cell r="V358">
            <v>200000000</v>
          </cell>
          <cell r="X358">
            <v>3711436000</v>
          </cell>
        </row>
        <row r="359">
          <cell r="D359" t="str">
            <v>7721029</v>
          </cell>
          <cell r="E359">
            <v>119787290000</v>
          </cell>
          <cell r="F359">
            <v>3711436000</v>
          </cell>
          <cell r="G359">
            <v>200000000</v>
          </cell>
          <cell r="I359">
            <v>200000000</v>
          </cell>
          <cell r="V359">
            <v>200000000</v>
          </cell>
          <cell r="X359">
            <v>3711436000</v>
          </cell>
        </row>
        <row r="360">
          <cell r="F360">
            <v>230543698000</v>
          </cell>
          <cell r="G360">
            <v>75377720400</v>
          </cell>
          <cell r="H360">
            <v>8663273000</v>
          </cell>
          <cell r="I360">
            <v>22131096200</v>
          </cell>
          <cell r="V360">
            <v>22131096200</v>
          </cell>
          <cell r="W360">
            <v>44583351200</v>
          </cell>
          <cell r="X360">
            <v>221880425000</v>
          </cell>
        </row>
        <row r="361">
          <cell r="D361" t="str">
            <v>7587505</v>
          </cell>
          <cell r="E361">
            <v>1926969591000</v>
          </cell>
          <cell r="F361">
            <v>88985698000</v>
          </cell>
          <cell r="G361">
            <v>598800000</v>
          </cell>
          <cell r="W361">
            <v>598800000</v>
          </cell>
          <cell r="X361">
            <v>88985698000</v>
          </cell>
        </row>
        <row r="362">
          <cell r="D362" t="str">
            <v>7706500</v>
          </cell>
          <cell r="E362">
            <v>313632075000</v>
          </cell>
          <cell r="F362">
            <v>10000000000</v>
          </cell>
          <cell r="G362">
            <v>1562041000</v>
          </cell>
          <cell r="I362">
            <v>1506688400</v>
          </cell>
          <cell r="V362">
            <v>1506688400</v>
          </cell>
          <cell r="W362">
            <v>55352600</v>
          </cell>
          <cell r="X362">
            <v>10000000000</v>
          </cell>
        </row>
        <row r="363">
          <cell r="D363" t="str">
            <v>7721028</v>
          </cell>
          <cell r="E363">
            <v>377651383000</v>
          </cell>
          <cell r="F363">
            <v>45426000000</v>
          </cell>
          <cell r="G363">
            <v>22393512000</v>
          </cell>
          <cell r="H363">
            <v>8663273000</v>
          </cell>
          <cell r="I363">
            <v>13730239000</v>
          </cell>
          <cell r="V363">
            <v>13730239000</v>
          </cell>
          <cell r="X363">
            <v>36762727000</v>
          </cell>
        </row>
        <row r="364">
          <cell r="D364" t="str">
            <v>7721042</v>
          </cell>
          <cell r="E364">
            <v>428354849000</v>
          </cell>
          <cell r="F364">
            <v>35000000000</v>
          </cell>
          <cell r="G364">
            <v>25633000000</v>
          </cell>
          <cell r="I364">
            <v>3480000000</v>
          </cell>
          <cell r="V364">
            <v>3480000000</v>
          </cell>
          <cell r="W364">
            <v>22153000000</v>
          </cell>
          <cell r="X364">
            <v>35000000000</v>
          </cell>
        </row>
        <row r="365">
          <cell r="D365" t="str">
            <v>7791968</v>
          </cell>
          <cell r="E365">
            <v>461435058000</v>
          </cell>
          <cell r="F365">
            <v>51132000000</v>
          </cell>
          <cell r="G365">
            <v>25190367400</v>
          </cell>
          <cell r="I365">
            <v>3414168800</v>
          </cell>
          <cell r="V365">
            <v>3414168800</v>
          </cell>
          <cell r="W365">
            <v>21776198600</v>
          </cell>
          <cell r="X365">
            <v>51132000000</v>
          </cell>
        </row>
        <row r="366">
          <cell r="F366">
            <v>11340000000</v>
          </cell>
          <cell r="G366">
            <v>11000000000</v>
          </cell>
          <cell r="I366">
            <v>1000000000</v>
          </cell>
          <cell r="V366">
            <v>1000000000</v>
          </cell>
          <cell r="W366">
            <v>10000000000</v>
          </cell>
          <cell r="X366">
            <v>11340000000</v>
          </cell>
        </row>
        <row r="367">
          <cell r="F367">
            <v>11340000000</v>
          </cell>
          <cell r="G367">
            <v>11000000000</v>
          </cell>
          <cell r="I367">
            <v>1000000000</v>
          </cell>
          <cell r="V367">
            <v>1000000000</v>
          </cell>
          <cell r="W367">
            <v>10000000000</v>
          </cell>
          <cell r="X367">
            <v>11340000000</v>
          </cell>
        </row>
        <row r="368">
          <cell r="D368" t="str">
            <v>7774232</v>
          </cell>
          <cell r="E368">
            <v>326380428000</v>
          </cell>
          <cell r="F368">
            <v>11340000000</v>
          </cell>
          <cell r="G368">
            <v>11000000000</v>
          </cell>
          <cell r="I368">
            <v>1000000000</v>
          </cell>
          <cell r="V368">
            <v>1000000000</v>
          </cell>
          <cell r="W368">
            <v>10000000000</v>
          </cell>
          <cell r="X368">
            <v>11340000000</v>
          </cell>
        </row>
        <row r="369">
          <cell r="F369">
            <v>10000000000</v>
          </cell>
          <cell r="G369">
            <v>199000000</v>
          </cell>
          <cell r="I369">
            <v>199000000</v>
          </cell>
          <cell r="V369">
            <v>199000000</v>
          </cell>
          <cell r="X369">
            <v>10000000000</v>
          </cell>
        </row>
        <row r="370">
          <cell r="F370">
            <v>10000000000</v>
          </cell>
          <cell r="G370">
            <v>199000000</v>
          </cell>
          <cell r="I370">
            <v>199000000</v>
          </cell>
          <cell r="V370">
            <v>199000000</v>
          </cell>
          <cell r="X370">
            <v>10000000000</v>
          </cell>
        </row>
        <row r="371">
          <cell r="D371" t="str">
            <v>7128108</v>
          </cell>
          <cell r="E371">
            <v>296362435000</v>
          </cell>
          <cell r="F371">
            <v>10000000000</v>
          </cell>
          <cell r="G371">
            <v>199000000</v>
          </cell>
          <cell r="I371">
            <v>199000000</v>
          </cell>
          <cell r="V371">
            <v>199000000</v>
          </cell>
          <cell r="X371">
            <v>10000000000</v>
          </cell>
        </row>
        <row r="372">
          <cell r="F372">
            <v>10000000000</v>
          </cell>
          <cell r="G372">
            <v>8882517000</v>
          </cell>
          <cell r="I372">
            <v>6780717000</v>
          </cell>
          <cell r="V372">
            <v>6780717000</v>
          </cell>
          <cell r="W372">
            <v>2101800000</v>
          </cell>
          <cell r="X372">
            <v>10000000000</v>
          </cell>
        </row>
        <row r="373">
          <cell r="F373">
            <v>10000000000</v>
          </cell>
          <cell r="G373">
            <v>8882517000</v>
          </cell>
          <cell r="I373">
            <v>6780717000</v>
          </cell>
          <cell r="V373">
            <v>6780717000</v>
          </cell>
          <cell r="W373">
            <v>2101800000</v>
          </cell>
          <cell r="X373">
            <v>10000000000</v>
          </cell>
        </row>
        <row r="374">
          <cell r="F374">
            <v>10000000000</v>
          </cell>
          <cell r="G374">
            <v>8882517000</v>
          </cell>
          <cell r="I374">
            <v>6780717000</v>
          </cell>
          <cell r="V374">
            <v>6780717000</v>
          </cell>
          <cell r="W374">
            <v>2101800000</v>
          </cell>
          <cell r="X374">
            <v>10000000000</v>
          </cell>
        </row>
        <row r="375">
          <cell r="F375">
            <v>10000000000</v>
          </cell>
          <cell r="G375">
            <v>8882517000</v>
          </cell>
          <cell r="I375">
            <v>6780717000</v>
          </cell>
          <cell r="V375">
            <v>6780717000</v>
          </cell>
          <cell r="W375">
            <v>2101800000</v>
          </cell>
          <cell r="X375">
            <v>10000000000</v>
          </cell>
        </row>
        <row r="376">
          <cell r="D376" t="str">
            <v>7795628</v>
          </cell>
          <cell r="E376">
            <v>21973552000</v>
          </cell>
          <cell r="F376">
            <v>4000000000</v>
          </cell>
          <cell r="G376">
            <v>3813717000</v>
          </cell>
          <cell r="I376">
            <v>3649717000</v>
          </cell>
          <cell r="V376">
            <v>3649717000</v>
          </cell>
          <cell r="W376">
            <v>164000000</v>
          </cell>
          <cell r="X376">
            <v>4000000000</v>
          </cell>
        </row>
        <row r="377">
          <cell r="D377" t="str">
            <v>7944618</v>
          </cell>
          <cell r="E377">
            <v>36160200000</v>
          </cell>
          <cell r="F377">
            <v>6000000000</v>
          </cell>
          <cell r="G377">
            <v>5068800000</v>
          </cell>
          <cell r="I377">
            <v>3131000000</v>
          </cell>
          <cell r="V377">
            <v>3131000000</v>
          </cell>
          <cell r="W377">
            <v>1937800000</v>
          </cell>
          <cell r="X377">
            <v>6000000000</v>
          </cell>
        </row>
        <row r="378">
          <cell r="F378">
            <v>45000000000</v>
          </cell>
          <cell r="G378">
            <v>29567305000</v>
          </cell>
          <cell r="I378">
            <v>7024949000</v>
          </cell>
          <cell r="V378">
            <v>7024949000</v>
          </cell>
          <cell r="W378">
            <v>22542356000</v>
          </cell>
          <cell r="X378">
            <v>45000000000</v>
          </cell>
        </row>
        <row r="379">
          <cell r="F379">
            <v>45000000000</v>
          </cell>
          <cell r="G379">
            <v>29567305000</v>
          </cell>
          <cell r="I379">
            <v>7024949000</v>
          </cell>
          <cell r="V379">
            <v>7024949000</v>
          </cell>
          <cell r="W379">
            <v>22542356000</v>
          </cell>
          <cell r="X379">
            <v>45000000000</v>
          </cell>
        </row>
        <row r="380">
          <cell r="F380">
            <v>10000000000</v>
          </cell>
          <cell r="G380">
            <v>9778475000</v>
          </cell>
          <cell r="I380">
            <v>4825908000</v>
          </cell>
          <cell r="V380">
            <v>4825908000</v>
          </cell>
          <cell r="W380">
            <v>4952567000</v>
          </cell>
          <cell r="X380">
            <v>10000000000</v>
          </cell>
        </row>
        <row r="381">
          <cell r="F381">
            <v>10000000000</v>
          </cell>
          <cell r="G381">
            <v>9778475000</v>
          </cell>
          <cell r="I381">
            <v>4825908000</v>
          </cell>
          <cell r="V381">
            <v>4825908000</v>
          </cell>
          <cell r="W381">
            <v>4952567000</v>
          </cell>
          <cell r="X381">
            <v>10000000000</v>
          </cell>
        </row>
        <row r="382">
          <cell r="D382" t="str">
            <v>7004692</v>
          </cell>
          <cell r="E382">
            <v>71079265000</v>
          </cell>
          <cell r="F382">
            <v>10000000000</v>
          </cell>
          <cell r="G382">
            <v>9778475000</v>
          </cell>
          <cell r="I382">
            <v>4825908000</v>
          </cell>
          <cell r="V382">
            <v>4825908000</v>
          </cell>
          <cell r="W382">
            <v>4952567000</v>
          </cell>
          <cell r="X382">
            <v>10000000000</v>
          </cell>
        </row>
        <row r="383">
          <cell r="F383">
            <v>35000000000</v>
          </cell>
          <cell r="G383">
            <v>19788830000</v>
          </cell>
          <cell r="I383">
            <v>2199041000</v>
          </cell>
          <cell r="V383">
            <v>2199041000</v>
          </cell>
          <cell r="W383">
            <v>17589789000</v>
          </cell>
          <cell r="X383">
            <v>35000000000</v>
          </cell>
        </row>
        <row r="384">
          <cell r="F384">
            <v>35000000000</v>
          </cell>
          <cell r="G384">
            <v>19788830000</v>
          </cell>
          <cell r="I384">
            <v>2199041000</v>
          </cell>
          <cell r="V384">
            <v>2199041000</v>
          </cell>
          <cell r="W384">
            <v>17589789000</v>
          </cell>
          <cell r="X384">
            <v>35000000000</v>
          </cell>
        </row>
        <row r="385">
          <cell r="D385" t="str">
            <v>7004692</v>
          </cell>
          <cell r="E385">
            <v>181234088000</v>
          </cell>
          <cell r="F385">
            <v>35000000000</v>
          </cell>
          <cell r="G385">
            <v>19788830000</v>
          </cell>
          <cell r="I385">
            <v>2199041000</v>
          </cell>
          <cell r="V385">
            <v>2199041000</v>
          </cell>
          <cell r="W385">
            <v>17589789000</v>
          </cell>
          <cell r="X385">
            <v>35000000000</v>
          </cell>
        </row>
        <row r="386">
          <cell r="F386">
            <v>1153369071930</v>
          </cell>
          <cell r="G386">
            <v>190830080536</v>
          </cell>
          <cell r="H386">
            <v>2519848090</v>
          </cell>
          <cell r="I386">
            <v>74356819112</v>
          </cell>
          <cell r="V386">
            <v>74356819112</v>
          </cell>
          <cell r="W386">
            <v>113953413334</v>
          </cell>
          <cell r="X386">
            <v>1150849223840</v>
          </cell>
        </row>
        <row r="387">
          <cell r="F387">
            <v>885758761380</v>
          </cell>
          <cell r="G387">
            <v>103055902936</v>
          </cell>
          <cell r="H387">
            <v>2479327890</v>
          </cell>
          <cell r="I387">
            <v>43052719712</v>
          </cell>
          <cell r="V387">
            <v>43052719712</v>
          </cell>
          <cell r="W387">
            <v>57523855334</v>
          </cell>
          <cell r="X387">
            <v>883279433490</v>
          </cell>
        </row>
        <row r="388">
          <cell r="F388">
            <v>6000000000</v>
          </cell>
          <cell r="G388">
            <v>300000000</v>
          </cell>
          <cell r="I388">
            <v>300000000</v>
          </cell>
          <cell r="V388">
            <v>300000000</v>
          </cell>
          <cell r="X388">
            <v>6000000000</v>
          </cell>
        </row>
        <row r="389">
          <cell r="D389" t="str">
            <v>7883398</v>
          </cell>
          <cell r="E389">
            <v>59708192000</v>
          </cell>
          <cell r="F389">
            <v>6000000000</v>
          </cell>
          <cell r="G389">
            <v>300000000</v>
          </cell>
          <cell r="I389">
            <v>300000000</v>
          </cell>
          <cell r="V389">
            <v>300000000</v>
          </cell>
          <cell r="X389">
            <v>6000000000</v>
          </cell>
        </row>
        <row r="390">
          <cell r="F390">
            <v>64700000000</v>
          </cell>
          <cell r="G390">
            <v>5323233000</v>
          </cell>
          <cell r="I390">
            <v>4922411000</v>
          </cell>
          <cell r="V390">
            <v>4922411000</v>
          </cell>
          <cell r="W390">
            <v>400822000</v>
          </cell>
          <cell r="X390">
            <v>64700000000</v>
          </cell>
        </row>
        <row r="391">
          <cell r="D391" t="str">
            <v>7721035</v>
          </cell>
          <cell r="E391">
            <v>148482558000</v>
          </cell>
          <cell r="F391">
            <v>64700000000</v>
          </cell>
          <cell r="G391">
            <v>5323233000</v>
          </cell>
          <cell r="I391">
            <v>4922411000</v>
          </cell>
          <cell r="V391">
            <v>4922411000</v>
          </cell>
          <cell r="W391">
            <v>400822000</v>
          </cell>
          <cell r="X391">
            <v>64700000000</v>
          </cell>
        </row>
        <row r="392">
          <cell r="F392">
            <v>16055719600</v>
          </cell>
          <cell r="G392">
            <v>250609700</v>
          </cell>
          <cell r="W392">
            <v>250609700</v>
          </cell>
          <cell r="X392">
            <v>16055719600</v>
          </cell>
        </row>
        <row r="393">
          <cell r="D393" t="str">
            <v>7657832</v>
          </cell>
          <cell r="E393">
            <v>105325791000</v>
          </cell>
          <cell r="F393">
            <v>16055719600</v>
          </cell>
          <cell r="G393">
            <v>250609700</v>
          </cell>
          <cell r="W393">
            <v>250609700</v>
          </cell>
          <cell r="X393">
            <v>16055719600</v>
          </cell>
        </row>
        <row r="394">
          <cell r="F394">
            <v>47300000000</v>
          </cell>
          <cell r="G394">
            <v>14250484637</v>
          </cell>
          <cell r="H394">
            <v>150000000</v>
          </cell>
          <cell r="I394">
            <v>2811220050</v>
          </cell>
          <cell r="V394">
            <v>2811220050</v>
          </cell>
          <cell r="W394">
            <v>11289264587</v>
          </cell>
          <cell r="X394">
            <v>47150000000</v>
          </cell>
        </row>
        <row r="395">
          <cell r="D395" t="str">
            <v>7855513</v>
          </cell>
          <cell r="E395">
            <v>75415976000</v>
          </cell>
          <cell r="F395">
            <v>47000000000</v>
          </cell>
          <cell r="G395">
            <v>14100484637</v>
          </cell>
          <cell r="I395">
            <v>2811220050</v>
          </cell>
          <cell r="V395">
            <v>2811220050</v>
          </cell>
          <cell r="W395">
            <v>11289264587</v>
          </cell>
          <cell r="X395">
            <v>47000000000</v>
          </cell>
        </row>
        <row r="396">
          <cell r="D396" t="str">
            <v>7864470</v>
          </cell>
          <cell r="E396">
            <v>584099000</v>
          </cell>
          <cell r="F396">
            <v>200000000</v>
          </cell>
          <cell r="G396">
            <v>50000000</v>
          </cell>
          <cell r="H396">
            <v>50000000</v>
          </cell>
          <cell r="X396">
            <v>150000000</v>
          </cell>
        </row>
        <row r="397">
          <cell r="D397" t="str">
            <v>7864471</v>
          </cell>
          <cell r="E397">
            <v>362068000</v>
          </cell>
          <cell r="F397">
            <v>100000000</v>
          </cell>
          <cell r="G397">
            <v>100000000</v>
          </cell>
          <cell r="H397">
            <v>100000000</v>
          </cell>
        </row>
        <row r="398">
          <cell r="F398">
            <v>716566476180</v>
          </cell>
          <cell r="G398">
            <v>56932709999</v>
          </cell>
          <cell r="H398">
            <v>2329327890</v>
          </cell>
          <cell r="I398">
            <v>19430487162</v>
          </cell>
          <cell r="V398">
            <v>19430487162</v>
          </cell>
          <cell r="W398">
            <v>35172894947</v>
          </cell>
          <cell r="X398">
            <v>714237148290</v>
          </cell>
        </row>
        <row r="399">
          <cell r="D399" t="str">
            <v>3012640</v>
          </cell>
          <cell r="E399">
            <v>12539513000</v>
          </cell>
          <cell r="F399">
            <v>542347000</v>
          </cell>
          <cell r="G399">
            <v>100000000</v>
          </cell>
          <cell r="I399">
            <v>100000000</v>
          </cell>
          <cell r="V399">
            <v>100000000</v>
          </cell>
          <cell r="X399">
            <v>542347000</v>
          </cell>
        </row>
        <row r="400">
          <cell r="D400" t="str">
            <v>7199753</v>
          </cell>
          <cell r="E400">
            <v>43433000000</v>
          </cell>
          <cell r="F400">
            <v>27244117500</v>
          </cell>
          <cell r="G400">
            <v>12787855</v>
          </cell>
          <cell r="I400">
            <v>12787855</v>
          </cell>
          <cell r="V400">
            <v>12787855</v>
          </cell>
          <cell r="X400">
            <v>27244117500</v>
          </cell>
        </row>
        <row r="401">
          <cell r="D401" t="str">
            <v>7487861</v>
          </cell>
          <cell r="E401">
            <v>144522000000</v>
          </cell>
          <cell r="F401">
            <v>39266371000</v>
          </cell>
          <cell r="G401">
            <v>556813000</v>
          </cell>
          <cell r="I401">
            <v>556813000</v>
          </cell>
          <cell r="V401">
            <v>556813000</v>
          </cell>
          <cell r="X401">
            <v>39266371000</v>
          </cell>
        </row>
        <row r="402">
          <cell r="D402" t="str">
            <v>7520988</v>
          </cell>
          <cell r="E402">
            <v>254908000000</v>
          </cell>
          <cell r="F402">
            <v>25000000000</v>
          </cell>
          <cell r="G402">
            <v>680555000</v>
          </cell>
          <cell r="W402">
            <v>680555000</v>
          </cell>
          <cell r="X402">
            <v>25000000000</v>
          </cell>
        </row>
        <row r="403">
          <cell r="D403" t="str">
            <v>7536668</v>
          </cell>
          <cell r="E403">
            <v>73444228000</v>
          </cell>
          <cell r="F403">
            <v>9000000000</v>
          </cell>
          <cell r="G403">
            <v>242128655</v>
          </cell>
          <cell r="I403">
            <v>188509405</v>
          </cell>
          <cell r="V403">
            <v>188509405</v>
          </cell>
          <cell r="W403">
            <v>53619250</v>
          </cell>
          <cell r="X403">
            <v>9000000000</v>
          </cell>
        </row>
        <row r="404">
          <cell r="D404" t="str">
            <v>7662130</v>
          </cell>
          <cell r="E404">
            <v>316504910000</v>
          </cell>
          <cell r="F404">
            <v>70870700000</v>
          </cell>
          <cell r="G404">
            <v>4966705000</v>
          </cell>
          <cell r="H404">
            <v>1868705000</v>
          </cell>
          <cell r="W404">
            <v>3098000000</v>
          </cell>
          <cell r="X404">
            <v>69001995000</v>
          </cell>
        </row>
        <row r="405">
          <cell r="D405" t="str">
            <v>7677728</v>
          </cell>
          <cell r="E405">
            <v>107030754000</v>
          </cell>
          <cell r="F405">
            <v>2618563000</v>
          </cell>
          <cell r="G405">
            <v>300000000</v>
          </cell>
          <cell r="I405">
            <v>300000000</v>
          </cell>
          <cell r="V405">
            <v>300000000</v>
          </cell>
          <cell r="X405">
            <v>2618563000</v>
          </cell>
        </row>
        <row r="406">
          <cell r="D406" t="str">
            <v>7683561</v>
          </cell>
          <cell r="E406">
            <v>197396892000</v>
          </cell>
          <cell r="F406">
            <v>44000000000</v>
          </cell>
          <cell r="G406">
            <v>1793880669</v>
          </cell>
          <cell r="I406">
            <v>1710677469</v>
          </cell>
          <cell r="V406">
            <v>1710677469</v>
          </cell>
          <cell r="W406">
            <v>83203200</v>
          </cell>
          <cell r="X406">
            <v>44000000000</v>
          </cell>
        </row>
        <row r="407">
          <cell r="D407" t="str">
            <v>7693184</v>
          </cell>
          <cell r="E407">
            <v>167107162000</v>
          </cell>
          <cell r="F407">
            <v>43000000000</v>
          </cell>
          <cell r="G407">
            <v>1009219721</v>
          </cell>
          <cell r="I407">
            <v>888693521</v>
          </cell>
          <cell r="V407">
            <v>888693521</v>
          </cell>
          <cell r="W407">
            <v>120526200</v>
          </cell>
          <cell r="X407">
            <v>43000000000</v>
          </cell>
        </row>
        <row r="408">
          <cell r="D408" t="str">
            <v>7693185</v>
          </cell>
          <cell r="E408">
            <v>22104380000</v>
          </cell>
          <cell r="F408">
            <v>9000000000</v>
          </cell>
          <cell r="G408">
            <v>14812702</v>
          </cell>
          <cell r="W408">
            <v>14812702</v>
          </cell>
          <cell r="X408">
            <v>9000000000</v>
          </cell>
        </row>
        <row r="409">
          <cell r="D409" t="str">
            <v>7717338</v>
          </cell>
          <cell r="E409">
            <v>26390092000</v>
          </cell>
          <cell r="F409">
            <v>8400000000</v>
          </cell>
          <cell r="G409">
            <v>1798247500</v>
          </cell>
          <cell r="W409">
            <v>1798247500</v>
          </cell>
          <cell r="X409">
            <v>8400000000</v>
          </cell>
        </row>
        <row r="410">
          <cell r="D410" t="str">
            <v>7721034</v>
          </cell>
          <cell r="E410">
            <v>36041393000</v>
          </cell>
          <cell r="F410">
            <v>17500000000</v>
          </cell>
          <cell r="G410">
            <v>2089089700</v>
          </cell>
          <cell r="W410">
            <v>2089089700</v>
          </cell>
          <cell r="X410">
            <v>17500000000</v>
          </cell>
        </row>
        <row r="411">
          <cell r="D411" t="str">
            <v>7727690</v>
          </cell>
          <cell r="E411">
            <v>213549604000</v>
          </cell>
          <cell r="F411">
            <v>28066272000</v>
          </cell>
          <cell r="G411">
            <v>94429000</v>
          </cell>
          <cell r="H411">
            <v>94429000</v>
          </cell>
          <cell r="X411">
            <v>27971843000</v>
          </cell>
        </row>
        <row r="412">
          <cell r="D412" t="str">
            <v>7728431</v>
          </cell>
          <cell r="E412">
            <v>95138690000</v>
          </cell>
          <cell r="F412">
            <v>35603512200</v>
          </cell>
          <cell r="G412">
            <v>6102844</v>
          </cell>
          <cell r="W412">
            <v>6102844</v>
          </cell>
          <cell r="X412">
            <v>35603512200</v>
          </cell>
        </row>
        <row r="413">
          <cell r="D413" t="str">
            <v>7728432</v>
          </cell>
          <cell r="E413">
            <v>102485410000</v>
          </cell>
          <cell r="F413">
            <v>33187672921</v>
          </cell>
          <cell r="G413">
            <v>6280148800</v>
          </cell>
          <cell r="W413">
            <v>6280148800</v>
          </cell>
          <cell r="X413">
            <v>33187672921</v>
          </cell>
        </row>
        <row r="414">
          <cell r="D414" t="str">
            <v>7728433</v>
          </cell>
          <cell r="E414">
            <v>59935440000</v>
          </cell>
          <cell r="F414">
            <v>26509090365</v>
          </cell>
          <cell r="G414">
            <v>5749132788</v>
          </cell>
          <cell r="W414">
            <v>5749132788</v>
          </cell>
          <cell r="X414">
            <v>26509090365</v>
          </cell>
        </row>
        <row r="415">
          <cell r="D415" t="str">
            <v>7728441</v>
          </cell>
          <cell r="E415">
            <v>72644306000</v>
          </cell>
          <cell r="F415">
            <v>33105734594</v>
          </cell>
          <cell r="G415">
            <v>3576050905</v>
          </cell>
          <cell r="I415">
            <v>2487835926</v>
          </cell>
          <cell r="V415">
            <v>2487835926</v>
          </cell>
          <cell r="W415">
            <v>1088214979</v>
          </cell>
          <cell r="X415">
            <v>33105734594</v>
          </cell>
        </row>
        <row r="416">
          <cell r="D416" t="str">
            <v>7730541</v>
          </cell>
          <cell r="E416">
            <v>52539700000</v>
          </cell>
          <cell r="F416">
            <v>23000000000</v>
          </cell>
          <cell r="G416">
            <v>149391700</v>
          </cell>
          <cell r="H416">
            <v>149391700</v>
          </cell>
          <cell r="X416">
            <v>22850608300</v>
          </cell>
        </row>
        <row r="417">
          <cell r="D417" t="str">
            <v>7730542</v>
          </cell>
          <cell r="E417">
            <v>84275419000</v>
          </cell>
          <cell r="F417">
            <v>14454990000</v>
          </cell>
          <cell r="G417">
            <v>58724100</v>
          </cell>
          <cell r="H417">
            <v>58724100</v>
          </cell>
          <cell r="X417">
            <v>14396265900</v>
          </cell>
        </row>
        <row r="418">
          <cell r="D418" t="str">
            <v>7730584</v>
          </cell>
          <cell r="E418">
            <v>42447089000</v>
          </cell>
          <cell r="F418">
            <v>28000000000</v>
          </cell>
          <cell r="G418">
            <v>3443957000</v>
          </cell>
          <cell r="I418">
            <v>3311017000</v>
          </cell>
          <cell r="V418">
            <v>3311017000</v>
          </cell>
          <cell r="W418">
            <v>132940000</v>
          </cell>
          <cell r="X418">
            <v>28000000000</v>
          </cell>
        </row>
        <row r="419">
          <cell r="D419" t="str">
            <v>7731807</v>
          </cell>
          <cell r="E419">
            <v>119982312000</v>
          </cell>
          <cell r="F419">
            <v>15400000000</v>
          </cell>
          <cell r="G419">
            <v>342126000</v>
          </cell>
          <cell r="I419">
            <v>181450000</v>
          </cell>
          <cell r="V419">
            <v>181450000</v>
          </cell>
          <cell r="W419">
            <v>160676000</v>
          </cell>
          <cell r="X419">
            <v>15400000000</v>
          </cell>
        </row>
        <row r="420">
          <cell r="D420" t="str">
            <v>7731808</v>
          </cell>
          <cell r="E420">
            <v>157744927000</v>
          </cell>
          <cell r="F420">
            <v>10000000000</v>
          </cell>
          <cell r="G420">
            <v>400000000</v>
          </cell>
          <cell r="I420">
            <v>400000000</v>
          </cell>
          <cell r="V420">
            <v>400000000</v>
          </cell>
          <cell r="X420">
            <v>10000000000</v>
          </cell>
        </row>
        <row r="421">
          <cell r="D421" t="str">
            <v>7791940</v>
          </cell>
          <cell r="E421">
            <v>86623788000</v>
          </cell>
          <cell r="F421">
            <v>9000000000</v>
          </cell>
          <cell r="G421">
            <v>79242500</v>
          </cell>
          <cell r="I421">
            <v>79242500</v>
          </cell>
          <cell r="V421">
            <v>79242500</v>
          </cell>
          <cell r="X421">
            <v>9000000000</v>
          </cell>
        </row>
        <row r="422">
          <cell r="D422" t="str">
            <v>7791942</v>
          </cell>
          <cell r="E422">
            <v>81072902000</v>
          </cell>
          <cell r="F422">
            <v>12400000000</v>
          </cell>
          <cell r="G422">
            <v>89511800</v>
          </cell>
          <cell r="I422">
            <v>89511800</v>
          </cell>
          <cell r="V422">
            <v>89511800</v>
          </cell>
          <cell r="X422">
            <v>12400000000</v>
          </cell>
        </row>
        <row r="423">
          <cell r="D423" t="str">
            <v>7791958</v>
          </cell>
          <cell r="E423">
            <v>60077246000</v>
          </cell>
          <cell r="F423">
            <v>14000000000</v>
          </cell>
          <cell r="G423">
            <v>596033800</v>
          </cell>
          <cell r="W423">
            <v>596033800</v>
          </cell>
          <cell r="X423">
            <v>14000000000</v>
          </cell>
        </row>
        <row r="424">
          <cell r="D424" t="str">
            <v>7804650</v>
          </cell>
          <cell r="E424">
            <v>49965275000</v>
          </cell>
          <cell r="F424">
            <v>9300000000</v>
          </cell>
          <cell r="G424">
            <v>1558798800</v>
          </cell>
          <cell r="I424">
            <v>1498025516</v>
          </cell>
          <cell r="V424">
            <v>1498025516</v>
          </cell>
          <cell r="W424">
            <v>60773284</v>
          </cell>
          <cell r="X424">
            <v>9300000000</v>
          </cell>
        </row>
        <row r="425">
          <cell r="D425" t="str">
            <v>7804930</v>
          </cell>
          <cell r="E425">
            <v>114334020000</v>
          </cell>
          <cell r="F425">
            <v>20763555800</v>
          </cell>
          <cell r="G425">
            <v>500000000</v>
          </cell>
          <cell r="I425">
            <v>500000000</v>
          </cell>
          <cell r="V425">
            <v>500000000</v>
          </cell>
          <cell r="X425">
            <v>20763555800</v>
          </cell>
        </row>
        <row r="426">
          <cell r="D426" t="str">
            <v>7804931</v>
          </cell>
          <cell r="E426">
            <v>58066882000</v>
          </cell>
          <cell r="F426">
            <v>26800000000</v>
          </cell>
          <cell r="G426">
            <v>453336000</v>
          </cell>
          <cell r="I426">
            <v>443940000</v>
          </cell>
          <cell r="V426">
            <v>443940000</v>
          </cell>
          <cell r="W426">
            <v>9396000</v>
          </cell>
          <cell r="X426">
            <v>26800000000</v>
          </cell>
        </row>
        <row r="427">
          <cell r="D427" t="str">
            <v>7804932</v>
          </cell>
          <cell r="E427">
            <v>45057808000</v>
          </cell>
          <cell r="F427">
            <v>7300000000</v>
          </cell>
          <cell r="G427">
            <v>300000000</v>
          </cell>
          <cell r="I427">
            <v>300000000</v>
          </cell>
          <cell r="V427">
            <v>300000000</v>
          </cell>
          <cell r="X427">
            <v>7300000000</v>
          </cell>
        </row>
        <row r="428">
          <cell r="D428" t="str">
            <v>7805701</v>
          </cell>
          <cell r="E428">
            <v>49277910000</v>
          </cell>
          <cell r="F428">
            <v>20945010000</v>
          </cell>
          <cell r="G428">
            <v>649153260</v>
          </cell>
          <cell r="H428">
            <v>158078090</v>
          </cell>
          <cell r="I428">
            <v>491075170</v>
          </cell>
          <cell r="V428">
            <v>491075170</v>
          </cell>
          <cell r="X428">
            <v>20786931910</v>
          </cell>
        </row>
        <row r="429">
          <cell r="D429" t="str">
            <v>7811796</v>
          </cell>
          <cell r="E429">
            <v>70902524000</v>
          </cell>
          <cell r="F429">
            <v>9488402000</v>
          </cell>
          <cell r="G429">
            <v>6032043900</v>
          </cell>
          <cell r="I429">
            <v>2787848000</v>
          </cell>
          <cell r="V429">
            <v>2787848000</v>
          </cell>
          <cell r="W429">
            <v>3244195900</v>
          </cell>
          <cell r="X429">
            <v>9488402000</v>
          </cell>
        </row>
        <row r="430">
          <cell r="D430" t="str">
            <v>7832907</v>
          </cell>
          <cell r="E430">
            <v>19168392000</v>
          </cell>
          <cell r="F430">
            <v>4000000000</v>
          </cell>
          <cell r="G430">
            <v>25303000</v>
          </cell>
          <cell r="W430">
            <v>25303000</v>
          </cell>
          <cell r="X430">
            <v>4000000000</v>
          </cell>
        </row>
        <row r="431">
          <cell r="D431" t="str">
            <v>7837997</v>
          </cell>
          <cell r="E431">
            <v>62716156000</v>
          </cell>
          <cell r="F431">
            <v>25000000000</v>
          </cell>
          <cell r="G431">
            <v>600000000</v>
          </cell>
          <cell r="I431">
            <v>600000000</v>
          </cell>
          <cell r="V431">
            <v>600000000</v>
          </cell>
          <cell r="X431">
            <v>25000000000</v>
          </cell>
        </row>
        <row r="432">
          <cell r="D432" t="str">
            <v>7864469</v>
          </cell>
          <cell r="E432">
            <v>166347754000</v>
          </cell>
          <cell r="F432">
            <v>13800137800</v>
          </cell>
          <cell r="G432">
            <v>12384984000</v>
          </cell>
          <cell r="I432">
            <v>2503060000</v>
          </cell>
          <cell r="V432">
            <v>2503060000</v>
          </cell>
          <cell r="W432">
            <v>9881924000</v>
          </cell>
          <cell r="X432">
            <v>13800137800</v>
          </cell>
        </row>
        <row r="433">
          <cell r="F433">
            <v>35136565600</v>
          </cell>
          <cell r="G433">
            <v>25998865600</v>
          </cell>
          <cell r="I433">
            <v>15588601500</v>
          </cell>
          <cell r="V433">
            <v>15588601500</v>
          </cell>
          <cell r="W433">
            <v>10410264100</v>
          </cell>
          <cell r="X433">
            <v>35136565600</v>
          </cell>
        </row>
        <row r="434">
          <cell r="D434" t="str">
            <v>7195197</v>
          </cell>
          <cell r="E434">
            <v>66204456000</v>
          </cell>
          <cell r="F434">
            <v>5128865600</v>
          </cell>
          <cell r="G434">
            <v>5128865600</v>
          </cell>
          <cell r="W434">
            <v>5128865600</v>
          </cell>
          <cell r="X434">
            <v>5128865600</v>
          </cell>
        </row>
        <row r="435">
          <cell r="D435" t="str">
            <v>7827560</v>
          </cell>
          <cell r="E435">
            <v>120000000000</v>
          </cell>
          <cell r="F435">
            <v>30007700000</v>
          </cell>
          <cell r="G435">
            <v>20870000000</v>
          </cell>
          <cell r="I435">
            <v>15588601500</v>
          </cell>
          <cell r="V435">
            <v>15588601500</v>
          </cell>
          <cell r="W435">
            <v>5281398500</v>
          </cell>
          <cell r="X435">
            <v>30007700000</v>
          </cell>
        </row>
        <row r="436">
          <cell r="F436">
            <v>227610310550</v>
          </cell>
          <cell r="G436">
            <v>82836911850</v>
          </cell>
          <cell r="H436">
            <v>40520200</v>
          </cell>
          <cell r="I436">
            <v>28399379150</v>
          </cell>
          <cell r="V436">
            <v>28399379150</v>
          </cell>
          <cell r="W436">
            <v>54397012500</v>
          </cell>
          <cell r="X436">
            <v>227569790350</v>
          </cell>
        </row>
        <row r="437">
          <cell r="F437">
            <v>107845486350</v>
          </cell>
          <cell r="G437">
            <v>32320011850</v>
          </cell>
          <cell r="I437">
            <v>18159132150</v>
          </cell>
          <cell r="V437">
            <v>18159132150</v>
          </cell>
          <cell r="W437">
            <v>14160879700</v>
          </cell>
          <cell r="X437">
            <v>107845486350</v>
          </cell>
        </row>
        <row r="438">
          <cell r="F438">
            <v>67845486350</v>
          </cell>
          <cell r="G438">
            <v>16658282350</v>
          </cell>
          <cell r="I438">
            <v>2497402650</v>
          </cell>
          <cell r="V438">
            <v>2497402650</v>
          </cell>
          <cell r="W438">
            <v>14160879700</v>
          </cell>
          <cell r="X438">
            <v>67845486350</v>
          </cell>
        </row>
        <row r="439">
          <cell r="D439" t="str">
            <v>7683561</v>
          </cell>
          <cell r="E439">
            <v>197396892000</v>
          </cell>
          <cell r="F439">
            <v>17845486350</v>
          </cell>
          <cell r="G439">
            <v>555193650</v>
          </cell>
          <cell r="I439">
            <v>555193650</v>
          </cell>
          <cell r="V439">
            <v>555193650</v>
          </cell>
          <cell r="X439">
            <v>17845486350</v>
          </cell>
        </row>
        <row r="440">
          <cell r="D440" t="str">
            <v>7728432</v>
          </cell>
          <cell r="E440">
            <v>102485410000</v>
          </cell>
          <cell r="F440">
            <v>15000000000</v>
          </cell>
          <cell r="G440">
            <v>8828168800</v>
          </cell>
          <cell r="I440">
            <v>1942209000</v>
          </cell>
          <cell r="V440">
            <v>1942209000</v>
          </cell>
          <cell r="W440">
            <v>6885959800</v>
          </cell>
          <cell r="X440">
            <v>15000000000</v>
          </cell>
        </row>
        <row r="441">
          <cell r="D441" t="str">
            <v>7728441</v>
          </cell>
          <cell r="E441">
            <v>72644306000</v>
          </cell>
          <cell r="F441">
            <v>15000000000</v>
          </cell>
          <cell r="G441">
            <v>7267281300</v>
          </cell>
          <cell r="W441">
            <v>7267281300</v>
          </cell>
          <cell r="X441">
            <v>15000000000</v>
          </cell>
        </row>
        <row r="442">
          <cell r="D442" t="str">
            <v>7804930</v>
          </cell>
          <cell r="E442">
            <v>114334020000</v>
          </cell>
          <cell r="F442">
            <v>20000000000</v>
          </cell>
          <cell r="G442">
            <v>7638600</v>
          </cell>
          <cell r="W442">
            <v>7638600</v>
          </cell>
          <cell r="X442">
            <v>20000000000</v>
          </cell>
        </row>
        <row r="443">
          <cell r="F443">
            <v>40000000000</v>
          </cell>
          <cell r="G443">
            <v>15661729500</v>
          </cell>
          <cell r="I443">
            <v>15661729500</v>
          </cell>
          <cell r="V443">
            <v>15661729500</v>
          </cell>
          <cell r="X443">
            <v>40000000000</v>
          </cell>
        </row>
        <row r="444">
          <cell r="D444" t="str">
            <v>7662130</v>
          </cell>
          <cell r="E444">
            <v>316504910000</v>
          </cell>
          <cell r="F444">
            <v>19000000000</v>
          </cell>
          <cell r="G444">
            <v>7346972000</v>
          </cell>
          <cell r="I444">
            <v>7346972000</v>
          </cell>
          <cell r="V444">
            <v>7346972000</v>
          </cell>
          <cell r="X444">
            <v>19000000000</v>
          </cell>
        </row>
        <row r="445">
          <cell r="D445" t="str">
            <v>7791940</v>
          </cell>
          <cell r="E445">
            <v>86623788000</v>
          </cell>
          <cell r="F445">
            <v>21000000000</v>
          </cell>
          <cell r="G445">
            <v>8314757500</v>
          </cell>
          <cell r="I445">
            <v>8314757500</v>
          </cell>
          <cell r="V445">
            <v>8314757500</v>
          </cell>
          <cell r="X445">
            <v>21000000000</v>
          </cell>
        </row>
        <row r="446">
          <cell r="F446">
            <v>106000000000</v>
          </cell>
          <cell r="G446">
            <v>50476379800</v>
          </cell>
          <cell r="I446">
            <v>10240247000</v>
          </cell>
          <cell r="V446">
            <v>10240247000</v>
          </cell>
          <cell r="W446">
            <v>40236132800</v>
          </cell>
          <cell r="X446">
            <v>106000000000</v>
          </cell>
        </row>
        <row r="447">
          <cell r="F447">
            <v>15000000000</v>
          </cell>
          <cell r="G447">
            <v>15000000000</v>
          </cell>
          <cell r="I447">
            <v>582216000</v>
          </cell>
          <cell r="V447">
            <v>582216000</v>
          </cell>
          <cell r="W447">
            <v>14417784000</v>
          </cell>
          <cell r="X447">
            <v>15000000000</v>
          </cell>
        </row>
        <row r="448">
          <cell r="D448" t="str">
            <v>7821610</v>
          </cell>
          <cell r="E448">
            <v>81088793000</v>
          </cell>
          <cell r="F448">
            <v>15000000000</v>
          </cell>
          <cell r="G448">
            <v>15000000000</v>
          </cell>
          <cell r="I448">
            <v>582216000</v>
          </cell>
          <cell r="V448">
            <v>582216000</v>
          </cell>
          <cell r="W448">
            <v>14417784000</v>
          </cell>
          <cell r="X448">
            <v>15000000000</v>
          </cell>
        </row>
        <row r="449">
          <cell r="F449">
            <v>91000000000</v>
          </cell>
          <cell r="G449">
            <v>35476379800</v>
          </cell>
          <cell r="I449">
            <v>9658031000</v>
          </cell>
          <cell r="V449">
            <v>9658031000</v>
          </cell>
          <cell r="W449">
            <v>25818348800</v>
          </cell>
          <cell r="X449">
            <v>91000000000</v>
          </cell>
        </row>
        <row r="450">
          <cell r="D450" t="str">
            <v>7731807</v>
          </cell>
          <cell r="E450">
            <v>119982312000</v>
          </cell>
          <cell r="F450">
            <v>5000000000</v>
          </cell>
          <cell r="G450">
            <v>2500000000</v>
          </cell>
          <cell r="I450">
            <v>2500000000</v>
          </cell>
          <cell r="V450">
            <v>2500000000</v>
          </cell>
          <cell r="X450">
            <v>5000000000</v>
          </cell>
        </row>
        <row r="451">
          <cell r="D451" t="str">
            <v>7743990</v>
          </cell>
          <cell r="E451">
            <v>51227084000</v>
          </cell>
          <cell r="F451">
            <v>19000000000</v>
          </cell>
          <cell r="G451">
            <v>800000000</v>
          </cell>
          <cell r="I451">
            <v>800000000</v>
          </cell>
          <cell r="V451">
            <v>800000000</v>
          </cell>
          <cell r="X451">
            <v>19000000000</v>
          </cell>
        </row>
        <row r="452">
          <cell r="D452" t="str">
            <v>7791942</v>
          </cell>
          <cell r="E452">
            <v>81072902000</v>
          </cell>
          <cell r="F452">
            <v>21000000000</v>
          </cell>
          <cell r="G452">
            <v>14661385800</v>
          </cell>
          <cell r="W452">
            <v>14661385800</v>
          </cell>
          <cell r="X452">
            <v>21000000000</v>
          </cell>
        </row>
        <row r="453">
          <cell r="D453" t="str">
            <v>7791956</v>
          </cell>
          <cell r="E453">
            <v>77379347000</v>
          </cell>
          <cell r="F453">
            <v>15000000000</v>
          </cell>
          <cell r="G453">
            <v>10852736500</v>
          </cell>
          <cell r="I453">
            <v>3265996000</v>
          </cell>
          <cell r="V453">
            <v>3265996000</v>
          </cell>
          <cell r="W453">
            <v>7586740500</v>
          </cell>
          <cell r="X453">
            <v>15000000000</v>
          </cell>
        </row>
        <row r="454">
          <cell r="D454" t="str">
            <v>7804650</v>
          </cell>
          <cell r="E454">
            <v>49965275000</v>
          </cell>
          <cell r="F454">
            <v>6000000000</v>
          </cell>
          <cell r="G454">
            <v>5100000000</v>
          </cell>
          <cell r="I454">
            <v>2092035000</v>
          </cell>
          <cell r="V454">
            <v>2092035000</v>
          </cell>
          <cell r="W454">
            <v>3007965000</v>
          </cell>
          <cell r="X454">
            <v>6000000000</v>
          </cell>
        </row>
        <row r="455">
          <cell r="D455" t="str">
            <v>7827560</v>
          </cell>
          <cell r="E455">
            <v>120000000000</v>
          </cell>
          <cell r="F455">
            <v>25000000000</v>
          </cell>
          <cell r="G455">
            <v>1562257500</v>
          </cell>
          <cell r="I455">
            <v>1000000000</v>
          </cell>
          <cell r="V455">
            <v>1000000000</v>
          </cell>
          <cell r="W455">
            <v>562257500</v>
          </cell>
          <cell r="X455">
            <v>25000000000</v>
          </cell>
        </row>
        <row r="456">
          <cell r="F456">
            <v>13764824200</v>
          </cell>
          <cell r="G456">
            <v>40520200</v>
          </cell>
          <cell r="H456">
            <v>40520200</v>
          </cell>
          <cell r="X456">
            <v>13724304000</v>
          </cell>
        </row>
        <row r="457">
          <cell r="F457">
            <v>13764824200</v>
          </cell>
          <cell r="G457">
            <v>40520200</v>
          </cell>
          <cell r="H457">
            <v>40520200</v>
          </cell>
          <cell r="X457">
            <v>13724304000</v>
          </cell>
        </row>
        <row r="458">
          <cell r="D458" t="str">
            <v>7727689</v>
          </cell>
          <cell r="E458">
            <v>87661050000</v>
          </cell>
          <cell r="F458">
            <v>13764824200</v>
          </cell>
          <cell r="G458">
            <v>40520200</v>
          </cell>
          <cell r="H458">
            <v>40520200</v>
          </cell>
          <cell r="X458">
            <v>13724304000</v>
          </cell>
        </row>
        <row r="459">
          <cell r="F459">
            <v>40000000000</v>
          </cell>
          <cell r="G459">
            <v>4937265750</v>
          </cell>
          <cell r="I459">
            <v>2904720250</v>
          </cell>
          <cell r="V459">
            <v>2904720250</v>
          </cell>
          <cell r="W459">
            <v>2032545500</v>
          </cell>
          <cell r="X459">
            <v>40000000000</v>
          </cell>
        </row>
        <row r="460">
          <cell r="F460">
            <v>40000000000</v>
          </cell>
          <cell r="G460">
            <v>4937265750</v>
          </cell>
          <cell r="I460">
            <v>2904720250</v>
          </cell>
          <cell r="V460">
            <v>2904720250</v>
          </cell>
          <cell r="W460">
            <v>2032545500</v>
          </cell>
          <cell r="X460">
            <v>40000000000</v>
          </cell>
        </row>
        <row r="461">
          <cell r="D461" t="str">
            <v>7683561</v>
          </cell>
          <cell r="E461">
            <v>197396892000</v>
          </cell>
          <cell r="F461">
            <v>40000000000</v>
          </cell>
          <cell r="G461">
            <v>4937265750</v>
          </cell>
          <cell r="I461">
            <v>2904720250</v>
          </cell>
          <cell r="V461">
            <v>2904720250</v>
          </cell>
          <cell r="W461">
            <v>2032545500</v>
          </cell>
          <cell r="X461">
            <v>40000000000</v>
          </cell>
        </row>
        <row r="462">
          <cell r="F462">
            <v>601656456149</v>
          </cell>
          <cell r="G462">
            <v>291065558464</v>
          </cell>
          <cell r="I462">
            <v>81871280914</v>
          </cell>
          <cell r="V462">
            <v>81871280914</v>
          </cell>
          <cell r="W462">
            <v>209194277550</v>
          </cell>
          <cell r="X462">
            <v>601656456149</v>
          </cell>
        </row>
        <row r="463">
          <cell r="F463">
            <v>97602000000</v>
          </cell>
          <cell r="G463">
            <v>8828773750</v>
          </cell>
          <cell r="I463">
            <v>548307000</v>
          </cell>
          <cell r="V463">
            <v>548307000</v>
          </cell>
          <cell r="W463">
            <v>8280466750</v>
          </cell>
          <cell r="X463">
            <v>97602000000</v>
          </cell>
        </row>
        <row r="464">
          <cell r="F464">
            <v>97602000000</v>
          </cell>
          <cell r="G464">
            <v>8828773750</v>
          </cell>
          <cell r="I464">
            <v>548307000</v>
          </cell>
          <cell r="V464">
            <v>548307000</v>
          </cell>
          <cell r="W464">
            <v>8280466750</v>
          </cell>
          <cell r="X464">
            <v>97602000000</v>
          </cell>
        </row>
        <row r="465">
          <cell r="F465">
            <v>97602000000</v>
          </cell>
          <cell r="G465">
            <v>8828773750</v>
          </cell>
          <cell r="I465">
            <v>548307000</v>
          </cell>
          <cell r="V465">
            <v>548307000</v>
          </cell>
          <cell r="W465">
            <v>8280466750</v>
          </cell>
          <cell r="X465">
            <v>97602000000</v>
          </cell>
        </row>
        <row r="466">
          <cell r="D466" t="str">
            <v>7558719</v>
          </cell>
          <cell r="E466">
            <v>258388759000</v>
          </cell>
          <cell r="F466">
            <v>97602000000</v>
          </cell>
          <cell r="G466">
            <v>8828773750</v>
          </cell>
          <cell r="I466">
            <v>548307000</v>
          </cell>
          <cell r="V466">
            <v>548307000</v>
          </cell>
          <cell r="W466">
            <v>8280466750</v>
          </cell>
          <cell r="X466">
            <v>97602000000</v>
          </cell>
        </row>
        <row r="467">
          <cell r="F467">
            <v>79262779000</v>
          </cell>
          <cell r="G467">
            <v>51968311000</v>
          </cell>
          <cell r="I467">
            <v>28482530000</v>
          </cell>
          <cell r="V467">
            <v>28482530000</v>
          </cell>
          <cell r="W467">
            <v>23485781000</v>
          </cell>
          <cell r="X467">
            <v>79262779000</v>
          </cell>
        </row>
        <row r="468">
          <cell r="F468">
            <v>79262779000</v>
          </cell>
          <cell r="G468">
            <v>51968311000</v>
          </cell>
          <cell r="I468">
            <v>28482530000</v>
          </cell>
          <cell r="V468">
            <v>28482530000</v>
          </cell>
          <cell r="W468">
            <v>23485781000</v>
          </cell>
          <cell r="X468">
            <v>79262779000</v>
          </cell>
        </row>
        <row r="469">
          <cell r="F469">
            <v>79262779000</v>
          </cell>
          <cell r="G469">
            <v>51968311000</v>
          </cell>
          <cell r="I469">
            <v>28482530000</v>
          </cell>
          <cell r="V469">
            <v>28482530000</v>
          </cell>
          <cell r="W469">
            <v>23485781000</v>
          </cell>
          <cell r="X469">
            <v>79262779000</v>
          </cell>
        </row>
        <row r="470">
          <cell r="D470" t="str">
            <v>7927300</v>
          </cell>
          <cell r="E470">
            <v>316730000000</v>
          </cell>
          <cell r="F470">
            <v>41278900000</v>
          </cell>
          <cell r="G470">
            <v>26435637000</v>
          </cell>
          <cell r="I470">
            <v>9477949000</v>
          </cell>
          <cell r="V470">
            <v>9477949000</v>
          </cell>
          <cell r="W470">
            <v>16957688000</v>
          </cell>
          <cell r="X470">
            <v>41278900000</v>
          </cell>
        </row>
        <row r="471">
          <cell r="D471" t="str">
            <v>7927301</v>
          </cell>
          <cell r="E471">
            <v>315750432000</v>
          </cell>
          <cell r="F471">
            <v>37983879000</v>
          </cell>
          <cell r="G471">
            <v>25532674000</v>
          </cell>
          <cell r="I471">
            <v>19004581000</v>
          </cell>
          <cell r="V471">
            <v>19004581000</v>
          </cell>
          <cell r="W471">
            <v>6528093000</v>
          </cell>
          <cell r="X471">
            <v>37983879000</v>
          </cell>
        </row>
        <row r="472">
          <cell r="F472">
            <v>208026759500</v>
          </cell>
          <cell r="G472">
            <v>60443763000</v>
          </cell>
          <cell r="I472">
            <v>11405304500</v>
          </cell>
          <cell r="V472">
            <v>11405304500</v>
          </cell>
          <cell r="W472">
            <v>49038458500</v>
          </cell>
          <cell r="X472">
            <v>208026759500</v>
          </cell>
        </row>
        <row r="473">
          <cell r="F473">
            <v>208026759500</v>
          </cell>
          <cell r="G473">
            <v>60443763000</v>
          </cell>
          <cell r="I473">
            <v>11405304500</v>
          </cell>
          <cell r="V473">
            <v>11405304500</v>
          </cell>
          <cell r="W473">
            <v>49038458500</v>
          </cell>
          <cell r="X473">
            <v>208026759500</v>
          </cell>
        </row>
        <row r="474">
          <cell r="F474">
            <v>208026759500</v>
          </cell>
          <cell r="G474">
            <v>60443763000</v>
          </cell>
          <cell r="I474">
            <v>11405304500</v>
          </cell>
          <cell r="V474">
            <v>11405304500</v>
          </cell>
          <cell r="W474">
            <v>49038458500</v>
          </cell>
          <cell r="X474">
            <v>208026759500</v>
          </cell>
        </row>
        <row r="475">
          <cell r="D475" t="str">
            <v>7128108</v>
          </cell>
          <cell r="E475">
            <v>296362435000</v>
          </cell>
          <cell r="F475">
            <v>102000000000</v>
          </cell>
          <cell r="G475">
            <v>25205474000</v>
          </cell>
          <cell r="I475">
            <v>5272017000</v>
          </cell>
          <cell r="V475">
            <v>5272017000</v>
          </cell>
          <cell r="W475">
            <v>19933457000</v>
          </cell>
          <cell r="X475">
            <v>102000000000</v>
          </cell>
        </row>
        <row r="476">
          <cell r="D476" t="str">
            <v>7587505</v>
          </cell>
          <cell r="E476">
            <v>1926969591000</v>
          </cell>
          <cell r="F476">
            <v>35000000000</v>
          </cell>
          <cell r="G476">
            <v>3000000000</v>
          </cell>
          <cell r="I476">
            <v>3000000000</v>
          </cell>
          <cell r="V476">
            <v>3000000000</v>
          </cell>
          <cell r="X476">
            <v>35000000000</v>
          </cell>
        </row>
        <row r="477">
          <cell r="D477" t="str">
            <v>7885573</v>
          </cell>
          <cell r="E477">
            <v>289299220000</v>
          </cell>
          <cell r="F477">
            <v>30073379000</v>
          </cell>
          <cell r="G477">
            <v>28000000000</v>
          </cell>
          <cell r="W477">
            <v>28000000000</v>
          </cell>
          <cell r="X477">
            <v>30073379000</v>
          </cell>
        </row>
        <row r="478">
          <cell r="D478" t="str">
            <v>7885574</v>
          </cell>
          <cell r="E478">
            <v>1480839649000</v>
          </cell>
          <cell r="F478">
            <v>40953380500</v>
          </cell>
          <cell r="G478">
            <v>4238289000</v>
          </cell>
          <cell r="I478">
            <v>3133287500</v>
          </cell>
          <cell r="V478">
            <v>3133287500</v>
          </cell>
          <cell r="W478">
            <v>1105001500</v>
          </cell>
          <cell r="X478">
            <v>40953380500</v>
          </cell>
        </row>
        <row r="479">
          <cell r="F479">
            <v>216764917649</v>
          </cell>
          <cell r="G479">
            <v>169824710714</v>
          </cell>
          <cell r="I479">
            <v>41435139414</v>
          </cell>
          <cell r="V479">
            <v>41435139414</v>
          </cell>
          <cell r="W479">
            <v>128389571300</v>
          </cell>
          <cell r="X479">
            <v>216764917649</v>
          </cell>
        </row>
        <row r="480">
          <cell r="F480">
            <v>216764917649</v>
          </cell>
          <cell r="G480">
            <v>169824710714</v>
          </cell>
          <cell r="I480">
            <v>41435139414</v>
          </cell>
          <cell r="V480">
            <v>41435139414</v>
          </cell>
          <cell r="W480">
            <v>128389571300</v>
          </cell>
          <cell r="X480">
            <v>216764917649</v>
          </cell>
        </row>
        <row r="481">
          <cell r="F481">
            <v>216764917649</v>
          </cell>
          <cell r="G481">
            <v>169824710714</v>
          </cell>
          <cell r="I481">
            <v>41435139414</v>
          </cell>
          <cell r="V481">
            <v>41435139414</v>
          </cell>
          <cell r="W481">
            <v>128389571300</v>
          </cell>
          <cell r="X481">
            <v>216764917649</v>
          </cell>
        </row>
        <row r="482">
          <cell r="D482" t="str">
            <v>7837996</v>
          </cell>
          <cell r="E482">
            <v>182477571000</v>
          </cell>
          <cell r="F482">
            <v>59719878649</v>
          </cell>
          <cell r="G482">
            <v>39288977149</v>
          </cell>
          <cell r="I482">
            <v>8725168749</v>
          </cell>
          <cell r="V482">
            <v>8725168749</v>
          </cell>
          <cell r="W482">
            <v>30563808400</v>
          </cell>
          <cell r="X482">
            <v>59719878649</v>
          </cell>
        </row>
        <row r="483">
          <cell r="D483" t="str">
            <v>7864469</v>
          </cell>
          <cell r="E483">
            <v>166347754000</v>
          </cell>
          <cell r="F483">
            <v>28000000000</v>
          </cell>
          <cell r="G483">
            <v>22861064665</v>
          </cell>
          <cell r="I483">
            <v>9535146765</v>
          </cell>
          <cell r="V483">
            <v>9535146765</v>
          </cell>
          <cell r="W483">
            <v>13325917900</v>
          </cell>
          <cell r="X483">
            <v>28000000000</v>
          </cell>
        </row>
        <row r="484">
          <cell r="D484" t="str">
            <v>7872958</v>
          </cell>
          <cell r="E484">
            <v>246258003000</v>
          </cell>
          <cell r="F484">
            <v>73640734000</v>
          </cell>
          <cell r="G484">
            <v>73019661900</v>
          </cell>
          <cell r="I484">
            <v>10507821900</v>
          </cell>
          <cell r="V484">
            <v>10507821900</v>
          </cell>
          <cell r="W484">
            <v>62511840000</v>
          </cell>
          <cell r="X484">
            <v>73640734000</v>
          </cell>
        </row>
        <row r="485">
          <cell r="D485" t="str">
            <v>7945903</v>
          </cell>
          <cell r="E485">
            <v>209552325000</v>
          </cell>
          <cell r="F485">
            <v>55404305000</v>
          </cell>
          <cell r="G485">
            <v>34655007000</v>
          </cell>
          <cell r="I485">
            <v>12667002000</v>
          </cell>
          <cell r="V485">
            <v>12667002000</v>
          </cell>
          <cell r="W485">
            <v>21988005000</v>
          </cell>
          <cell r="X485">
            <v>55404305000</v>
          </cell>
        </row>
        <row r="487">
          <cell r="S487" t="str">
            <v>…. , ngày         tháng         năm 20..</v>
          </cell>
        </row>
        <row r="488">
          <cell r="S488" t="str">
            <v>GIÁM ĐỐC KHO BẠC NHÀ NƯỚC</v>
          </cell>
        </row>
        <row r="489">
          <cell r="S489" t="str">
            <v>(Ký, ghi rõ họ tên, chức vụ và đóng dấu)</v>
          </cell>
        </row>
      </sheetData>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JD"/>
      <sheetName val="BXLDL"/>
      <sheetName val="CPTNo"/>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t4"/>
      <sheetName val="?"/>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Lç khoan LK1"/>
      <sheetName val="LME"/>
      <sheetName val="Aux"/>
      <sheetName val="Detailed"/>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0__x0000__x0000__x0000__x0000__x0000__x0000__x0000__(2_"/>
      <sheetName val="KKKKKKKK_(2)"/>
      <sheetName val="????????_(2?"/>
      <sheetName val="[DT32.xls][DT32.xls]Nhan cong`#"/>
      <sheetName val="[DT32.xls][DT32.xls]Nha_x000e_ cong`#"/>
      <sheetName val="[DT32.xls][DT32.xls]Nhan cong`_x0003_"/>
      <sheetName val="[DT32.xls][DT32.xls]Nhan_cong`#"/>
      <sheetName val="[DT32.xls][DT32.xls]Nha_cong`#/"/>
      <sheetName val="[DT32.xls]Nhan cong`#/.g"/>
      <sheetName val="[DT32.xls]Nha_x000e_ cong`#/.g"/>
      <sheetName val="[DT32.xls]Nhan cong`_x0003_/.g"/>
      <sheetName val="[DT32.xls]Nhan_cong`#/_g"/>
      <sheetName val="[DT32.xls]Nha_cong`#/_g"/>
      <sheetName val="Loading"/>
      <sheetName val="KHOANDC"/>
      <sheetName val="P¤To"/>
      <sheetName val="KS1"/>
      <sheetName val="KS3"/>
      <sheetName val="?__?t4"/>
      <sheetName val="[DT32.xls][DT32.xls][DT32.xls]N"/>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THKP"/>
      <sheetName val="_x005f_x0000__x005f_x0000__x005f_x0000__x005f_x0000__x0"/>
      <sheetName val="Gia vat tu"/>
      <sheetName val="thag-go"/>
      <sheetName val="[DT32.xls][DT32.xls]Nha_x005f_x000e_ "/>
      <sheetName val="[DT32.xls][DT32.xls]Nhan cong`_"/>
      <sheetName val="_x0004_?"/>
      <sheetName val="KLHT"/>
      <sheetName val="_________(2)"/>
      <sheetName val="[DT32.xls]Nha_x005f_x000e_ cong`#/.g"/>
      <sheetName val="[DT32.xls]Nhan cong`_x005f_x0003_/.g"/>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X2.xls_x0002_??ND_x0002_"/>
      <sheetName val="BL.A1.8-1350"/>
      <sheetName val="????????_(2_"/>
      <sheetName val="Thuc thanh"/>
      <sheetName val="KKKKKKKK_(2?"/>
      <sheetName val="KKKKKKKK_(2_"/>
      <sheetName val="_________(2_"/>
      <sheetName val="THPD ±µ_x005f_x0008_&quot;"/>
      <sheetName val="THPD ±µ_x005f_x0008_&quot;___"/>
      <sheetName val="__x005f_x0010______"/>
      <sheetName val="TTDZ22"/>
      <sheetName val="[DT32.xls][DT32.xls]Nhan_cong`/"/>
      <sheetName val="[DT32.xls]Nhan_cong`#/_g1"/>
      <sheetName val="[DT32.xls]Nhan_cong`/_g"/>
      <sheetName val="Sh_x0003__x0000__x0000__x0000__x0000__x0000__x0000__x0000__x0000__x0000__x0000__x0001__x0000_뺔˖_x0000__x0004__x0000__x0000__x0000__x0000__x0000__x0000_ᮼ˗_x0000__x0000__x0000__x0000_"/>
      <sheetName val="_x0004__"/>
      <sheetName val="_DT32.xls_Nha_x005f_x000e_ cong`#_.g"/>
      <sheetName val="_DT32.xls_Nhan cong`_x005f_x0003__.g"/>
      <sheetName val="LEGEND"/>
      <sheetName val="Du_lieu"/>
      <sheetName val="KH-Q1,Q2,01"/>
      <sheetName val="_DT32.xls__DT32.xls_Nha_x005f_x000e_ "/>
      <sheetName val="NhanCong"/>
      <sheetName val="Config"/>
      <sheetName val="QD957"/>
      <sheetName val="MTL(AG)"/>
      <sheetName val="PTCT"/>
      <sheetName val="TDinh"/>
      <sheetName val="nc-m"/>
      <sheetName val="luong thang 13"/>
      <sheetName val="Songay LV VP"/>
      <sheetName val="GIAVLIEU"/>
      <sheetName val="SILICATE"/>
      <sheetName val="VH"/>
      <sheetName val="CT_x0002_?"/>
      <sheetName val="Du toan"/>
      <sheetName val="Bảng nhân công"/>
      <sheetName val="Ts"/>
      <sheetName val="_DT32.xls__DT32.xls_Nhan cong`_"/>
      <sheetName val="tsc"/>
      <sheetName val="GTXL1"/>
      <sheetName val="DT"/>
      <sheetName val="VTTN"/>
      <sheetName val="VT"/>
      <sheetName val="XXX??XXX"/>
      <sheetName val="Quantity"/>
      <sheetName val="Keothep"/>
      <sheetName val="THPD ±µ_x0008_&quot;"/>
      <sheetName val="_x0004_"/>
      <sheetName val=" (2)"/>
      <sheetName val=" (2?"/>
      <sheetName val="_x0010_*_x0000_'"/>
      <sheetName val=" (2_"/>
      <sheetName val="_(2)"/>
      <sheetName val="NC TT01-2015"/>
      <sheetName val="BCDTK"/>
      <sheetName val="soktmay"/>
      <sheetName val="CT_x0002_"/>
      <sheetName val="_(2?"/>
      <sheetName val="_(2_"/>
      <sheetName val="chu chu²_x0000__x0000_"/>
      <sheetName val="Chart1_x0015__x0000__x0000_Chi phi khac 4.3KH-CP_x0008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_x0010__"/>
      <sheetName val="_(2?1"/>
      <sheetName val="_(2_1"/>
      <sheetName val="KKKKKKKK_(2)1"/>
      <sheetName val="Nha_x005f_x000e__cong`#__g"/>
      <sheetName val="????????_(2)1"/>
      <sheetName val="XL4Po`py_(2_"/>
      <sheetName val="?*???'"/>
      <sheetName val="THPD_±µ&quot;???"/>
      <sheetName val="chiet_tinh"/>
      <sheetName val="NHALCOGduong"/>
      <sheetName val="bang_tien_luong"/>
      <sheetName val="______"/>
      <sheetName val="X"/>
      <sheetName val="_x0000__x0000__x0000__x0000__x0"/>
      <sheetName val="XXXXXXX_x0018_"/>
      <sheetName val="XXX೼X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sheetData sheetId="528"/>
      <sheetData sheetId="529" refreshError="1"/>
      <sheetData sheetId="530"/>
      <sheetData sheetId="531"/>
      <sheetData sheetId="532"/>
      <sheetData sheetId="533"/>
      <sheetData sheetId="534"/>
      <sheetData sheetId="535"/>
      <sheetData sheetId="536" refreshError="1"/>
      <sheetData sheetId="537" refreshError="1"/>
      <sheetData sheetId="538" refreshError="1"/>
      <sheetData sheetId="539"/>
      <sheetData sheetId="540"/>
      <sheetData sheetId="541" refreshError="1"/>
      <sheetData sheetId="542" refreshError="1"/>
      <sheetData sheetId="543"/>
      <sheetData sheetId="544"/>
      <sheetData sheetId="545"/>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refreshError="1"/>
      <sheetData sheetId="561" refreshError="1"/>
      <sheetData sheetId="562" refreshError="1"/>
      <sheetData sheetId="563" refreshError="1"/>
      <sheetData sheetId="564" refreshError="1"/>
      <sheetData sheetId="56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 val="Sheet3"/>
      <sheetName val="NhanCong"/>
      <sheetName val="Ts"/>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__-BLDG"/>
      <sheetName val="NC"/>
      <sheetName val="Bia"/>
      <sheetName val="Sheet1"/>
      <sheetName val="A1.8 NhIII (1050k)"/>
      <sheetName val="Nhan cong nhom I"/>
      <sheetName val="Luong TT05"/>
      <sheetName val="10_VC đ. ngắn"/>
      <sheetName val="DATA"/>
      <sheetName val="luong"/>
      <sheetName val="ND"/>
      <sheetName val="Chiet tinh"/>
      <sheetName val="gVL"/>
      <sheetName val="san dao"/>
      <sheetName val="Ty le"/>
      <sheetName val="Chi ti?t Goc -AB"/>
      <sheetName val="KH tai chinh khoa san"/>
      <sheetName val="BG"/>
      <sheetName val="B-B"/>
      <sheetName val="Chenh lech vat tu"/>
      <sheetName val="Chiet tinh dz35"/>
      <sheetName val="TH"/>
      <sheetName val="PNT-QUOT-#3"/>
      <sheetName val="COAT&amp;WRAP-QIOT-#3"/>
      <sheetName val="TTVanChuyen"/>
      <sheetName val="CT -THVLNC"/>
      <sheetName val="Equipment"/>
      <sheetName val="DT_THAU"/>
      <sheetName val="DGVL"/>
      <sheetName val="MAIN GATE HOUSE"/>
      <sheetName val="THCP Lap dat"/>
      <sheetName val="THCP xay dung"/>
      <sheetName val="Don gia XD"/>
      <sheetName val="Du toan XD"/>
      <sheetName val="NC+MTC"/>
      <sheetName val="RAB AR&amp;STR"/>
      <sheetName val="125x125"/>
      <sheetName val="THKL"/>
      <sheetName val="00000000"/>
      <sheetName val="10000000"/>
      <sheetName val="68-69"/>
      <sheetName val="Chi tiet ranh"/>
      <sheetName val="Duong Ngang"/>
      <sheetName val="San gia co"/>
      <sheetName val="Bien Bao"/>
      <sheetName val="Coc tieu - Coc H"/>
      <sheetName val="Chi ti_t Goc -AB"/>
      <sheetName val="Luong A3"/>
      <sheetName val="Luong TT01"/>
      <sheetName val="DG_TN TB LE (2)"/>
      <sheetName val="GiaVT"/>
      <sheetName val="Bang cap"/>
      <sheetName val="Electrical Breakdown"/>
      <sheetName val="NOTE"/>
      <sheetName val="TN"/>
      <sheetName val="Canopy,SS5"/>
      <sheetName val="Vat tu"/>
      <sheetName val="Canopy,SS5 (2)"/>
      <sheetName val="Rate"/>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DGCT"/>
      <sheetName val="vlieu"/>
      <sheetName val="NC "/>
      <sheetName val="C.BI DAO"/>
      <sheetName val="RFI-1"/>
      <sheetName val="Cp&gt;10-Ln&lt;10"/>
      <sheetName val="Ln&lt;20"/>
      <sheetName val="EIRR&gt;1&lt;1"/>
      <sheetName val="EIRR&gt; 2"/>
      <sheetName val="EIRR&lt;2"/>
      <sheetName val="Luong BN"/>
      <sheetName val="Luong TB"/>
      <sheetName val="Ca may TB"/>
      <sheetName val="Máy BN"/>
      <sheetName val="KH-Q1,Q2,01"/>
      <sheetName val="macBT"/>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Tien do TV"/>
      <sheetName val="Config"/>
      <sheetName val="CP Du phong"/>
      <sheetName val="Tong hop kinh phi"/>
      <sheetName val="THDT goi thau TB"/>
      <sheetName val="QD79"/>
      <sheetName val="PTDG "/>
      <sheetName val="AASHTO92"/>
      <sheetName val="Lương"/>
      <sheetName val="Ca máy"/>
      <sheetName val="TH khối lượng phải làm"/>
      <sheetName val="THCP Tuyen"/>
      <sheetName val="PT_ksat"/>
      <sheetName val="LUONG_KS"/>
      <sheetName val="CT DZ"/>
      <sheetName val="TNHC"/>
      <sheetName val="CT Thang Mo"/>
      <sheetName val="CT  PL"/>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u lieu CK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1_Data"/>
      <sheetName val="Tong hop cpc"/>
      <sheetName val="Tra cuu 79"/>
      <sheetName val="Lương hưng Yên vùng 2"/>
      <sheetName val="Lương Hà Nam"/>
      <sheetName val="Ca máy Hà Nam"/>
      <sheetName val="ca máy Hưng Yên"/>
      <sheetName val="Lương HN"/>
      <sheetName val="Lương VP"/>
      <sheetName val="Ca máy HN"/>
      <sheetName val="Ca máy VP"/>
      <sheetName val="B1.CN"/>
      <sheetName val="Máy"/>
      <sheetName val="THDG"/>
      <sheetName val="DLN"/>
      <sheetName val="ELEC"/>
      <sheetName val="Maker List"/>
      <sheetName val="REQUEST BUILDER"/>
      <sheetName val="TTDZ22"/>
      <sheetName val="Thuc thanh"/>
      <sheetName val="DAU VAO"/>
      <sheetName val="5.Khoan"/>
      <sheetName val="1. TH"/>
      <sheetName val="3.1.1"/>
      <sheetName val="3.1.4"/>
      <sheetName val="2.5.1"/>
      <sheetName val="4.1.1"/>
      <sheetName val="4.3.2"/>
      <sheetName val="2.3.3"/>
      <sheetName val="5.3.1"/>
      <sheetName val="2.4.3"/>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o cao"/>
      <sheetName val="GVL-tuyến"/>
      <sheetName val="Labor"/>
      <sheetName val="Breakdown"/>
      <sheetName val="Equip"/>
      <sheetName val="Process (R)"/>
      <sheetName val="Process (T)"/>
      <sheetName val="Mortar"/>
      <sheetName val="THCP - PA1"/>
      <sheetName val="THDT goi thau XD"/>
      <sheetName val="Thongtin"/>
      <sheetName val="Phanlop"/>
      <sheetName val="Chi_ti_t_Goc_-AB1"/>
      <sheetName val="Banbuc"/>
      <sheetName val="Dinh nghia"/>
      <sheetName val="DZ 35"/>
      <sheetName val="Cto"/>
      <sheetName val="MTL$-INTER"/>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ảng nhân công"/>
      <sheetName val="DS CHU Ph_x005f_x0001__x005f_x005f_x0"/>
      <sheetName val="KL phat sinh"/>
      <sheetName val="SP10"/>
      <sheetName val="INFOR-ST"/>
      <sheetName val="Mẫu số 21a"/>
      <sheetName val="Don gia 1 ngay cong môi trường"/>
      <sheetName val="Tong hop vat tu"/>
      <sheetName val="Phan tich ca may"/>
      <sheetName val="Chenh lech ca may"/>
      <sheetName val="KH 2010 PA2"/>
      <sheetName val="van khuon"/>
      <sheetName val="CTG"/>
      <sheetName val="DGG"/>
      <sheetName val="간접비 계정목록"/>
      <sheetName val="MTO REV.0"/>
      <sheetName val="TDTKP (2)"/>
      <sheetName val="TONGKE3p"/>
      <sheetName val="CHITIET VL-NC-DDTT3PHA "/>
      <sheetName val="CHITIET VL-NC-TT1p"/>
      <sheetName val="Du lieu"/>
      <sheetName val="설계내역서"/>
      <sheetName val="4.3 Scope of work "/>
      <sheetName val="__"/>
      <sheetName val="_ QUOTATION.xlsx"/>
      <sheetName val="N_TKP"/>
      <sheetName val="Doanh thu (Liveline PA1)"/>
      <sheetName val="Chiet tinh dz22"/>
      <sheetName val="Tongke Thu hoi"/>
      <sheetName val="Luong_Cnhan"/>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ia NC theo QD 2207-QD-UBND"/>
      <sheetName val="Nhan cong nhom II"/>
      <sheetName val="Mã"/>
      <sheetName val="Lương 1900nhóm I"/>
      <sheetName val="1900 nhóm II"/>
      <sheetName val="Lương 2000nhómII"/>
      <sheetName val="Máy Ngân Sơn"/>
      <sheetName val="Giá VL"/>
      <sheetName val="Danh mục HS"/>
      <sheetName val="LK-0.4"/>
      <sheetName val="CAPPHOI"/>
      <sheetName val="Chiet tinh don gia"/>
      <sheetName val="Cua Phang Tran"/>
      <sheetName val="begin"/>
      <sheetName val="6.GIA"/>
      <sheetName val="SPL4"/>
      <sheetName val="unit"/>
      <sheetName val="BCVC ."/>
      <sheetName val="May Goc (QD2436)"/>
      <sheetName val="VL-NC-M"/>
      <sheetName val="THKP"/>
      <sheetName val="CPTH"/>
      <sheetName val="Reference"/>
      <sheetName val="Setting"/>
      <sheetName val="LUACHONTHIETBI"/>
      <sheetName val="Khoiluongmong"/>
      <sheetName val="Gia vat tu"/>
      <sheetName val="CANDOI_CT"/>
      <sheetName val="MATK"/>
      <sheetName val="tra-vat-lieu"/>
      <sheetName val="QMCT"/>
      <sheetName val="Huong dan"/>
      <sheetName val="KIEM TOAN (PC32)"/>
      <sheetName val="Chiet giam"/>
      <sheetName val="DAO DAP CONG"/>
      <sheetName val="KL-CHITIET"/>
      <sheetName val="Bang chu"/>
      <sheetName val="GVL-PL"/>
      <sheetName val="A6,MAY"/>
      <sheetName val="Don gia chi tiet"/>
      <sheetName val="NC3"/>
      <sheetName val="BL.A1.8-1.350"/>
      <sheetName val="THCP"/>
      <sheetName val="NC.15"/>
      <sheetName val="Ca may"/>
      <sheetName val="PTCT"/>
      <sheetName val="Cước VC + ĐM CP Tư vấn"/>
      <sheetName val="DS CHU Ph_x0001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sheetData sheetId="733"/>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sheetData sheetId="1177" refreshError="1"/>
      <sheetData sheetId="1178"/>
      <sheetData sheetId="1179"/>
      <sheetData sheetId="1180"/>
      <sheetData sheetId="1181"/>
      <sheetData sheetId="1182"/>
      <sheetData sheetId="1183"/>
      <sheetData sheetId="1184" refreshError="1"/>
      <sheetData sheetId="1185" refreshError="1"/>
      <sheetData sheetId="1186" refreshError="1"/>
      <sheetData sheetId="1187"/>
      <sheetData sheetId="1188"/>
      <sheetData sheetId="1189"/>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sheetData sheetId="1309"/>
      <sheetData sheetId="1310"/>
      <sheetData sheetId="1311"/>
      <sheetData sheetId="13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ection1"/>
      <sheetName val="Checksection 2 "/>
      <sheetName val="Checksection 3"/>
      <sheetName val="XL4Test5"/>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Toan"/>
      <sheetName val="PhuLuc1"/>
      <sheetName val="KiemToan"/>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s>
    <sheetDataSet>
      <sheetData sheetId="0"/>
      <sheetData sheetId="1"/>
      <sheetData sheetId="2">
        <row r="10">
          <cell r="N10">
            <v>121079.70000000001</v>
          </cell>
        </row>
        <row r="11">
          <cell r="N11">
            <v>84111.3</v>
          </cell>
        </row>
        <row r="12">
          <cell r="N12">
            <v>495.6</v>
          </cell>
        </row>
        <row r="15">
          <cell r="N15">
            <v>36811.950000000004</v>
          </cell>
        </row>
        <row r="17">
          <cell r="N17">
            <v>130343.85</v>
          </cell>
        </row>
        <row r="18">
          <cell r="N18">
            <v>4599</v>
          </cell>
        </row>
        <row r="19">
          <cell r="N19">
            <v>4984.3500000000004</v>
          </cell>
        </row>
        <row r="20">
          <cell r="N20">
            <v>5313</v>
          </cell>
        </row>
        <row r="21">
          <cell r="N21">
            <v>4492.95</v>
          </cell>
        </row>
        <row r="22">
          <cell r="N22">
            <v>2397901.8000000003</v>
          </cell>
        </row>
        <row r="26">
          <cell r="N26">
            <v>5740.35</v>
          </cell>
        </row>
        <row r="27">
          <cell r="N27">
            <v>2672.25</v>
          </cell>
        </row>
        <row r="29">
          <cell r="N29">
            <v>9545.5500000000011</v>
          </cell>
        </row>
        <row r="32">
          <cell r="N32">
            <v>5740.35</v>
          </cell>
        </row>
        <row r="39">
          <cell r="N39">
            <v>775.95</v>
          </cell>
        </row>
        <row r="40">
          <cell r="N40">
            <v>5536.6500000000005</v>
          </cell>
        </row>
        <row r="41">
          <cell r="N41">
            <v>620.55000000000007</v>
          </cell>
        </row>
        <row r="49">
          <cell r="N49">
            <v>1364</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CT _THVLNC"/>
      <sheetName val="TTDZ22"/>
      <sheetName val="M3 be tong"/>
      <sheetName val="DATA"/>
      <sheetName val="#REF"/>
    </sheetNames>
    <sheetDataSet>
      <sheetData sheetId="0"/>
      <sheetData sheetId="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CT Thang Mo"/>
      <sheetName val="SILICATE"/>
      <sheetName val="CT  PL"/>
      <sheetName val="PTDG"/>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Thuc thanh"/>
      <sheetName val="btct"/>
      <sheetName val="DATA"/>
      <sheetName val="MTL$-INTER"/>
      <sheetName val="Planned"/>
      <sheetName val="ptdg-duong"/>
      <sheetName val="KHQT-00-01"/>
      <sheetName val="KB"/>
      <sheetName val="DZ 0.4"/>
      <sheetName val="Sat tron"/>
      <sheetName val="TongKe-Tong"/>
      <sheetName val="LKVT-Tong"/>
      <sheetName val="TongKe-4mach"/>
      <sheetName val="LKVT-4mach"/>
      <sheetName val="TongKe-2mach"/>
      <sheetName val="LKVT-2mach"/>
      <sheetName val="LKVT-TongHop"/>
      <sheetName val="LKVT-ThuHoi"/>
      <sheetName val="DenBuDat"/>
      <sheetName val="LietKeHTT"/>
      <sheetName val="DAO DAP MONG"/>
      <sheetName val="den bu nha"/>
      <sheetName val="YC-Pxaydung"/>
      <sheetName val="KhoiLuongThep"/>
      <sheetName val="Du_lieu"/>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241</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969</v>
          </cell>
        </row>
        <row r="12">
          <cell r="B12" t="str">
            <v>§T-20</v>
          </cell>
          <cell r="C12" t="str">
            <v>§ì th¼ng</v>
          </cell>
          <cell r="D12">
            <v>969</v>
          </cell>
          <cell r="E12" t="str">
            <v/>
          </cell>
          <cell r="F12" t="str">
            <v/>
          </cell>
          <cell r="G12">
            <v>155</v>
          </cell>
          <cell r="H12">
            <v>1124</v>
          </cell>
          <cell r="I12">
            <v>146.82983348080185</v>
          </cell>
          <cell r="J12">
            <v>292</v>
          </cell>
          <cell r="K12">
            <v>292</v>
          </cell>
          <cell r="L12" t="str">
            <v>3§D-1</v>
          </cell>
          <cell r="M12">
            <v>292</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XXXXXXX"/>
      <sheetName val="XL4Test5"/>
      <sheetName val="XL4Test5 (2)"/>
      <sheetName val="XL4Test5 (3)"/>
      <sheetName val="XL4Test5 (4)"/>
      <sheetName val="XL4Test5 (5)"/>
      <sheetName val="XL4Test5 (6)"/>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CHITIET"/>
      <sheetName val="Monthdy-Eq"/>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efreshError="1">
        <row r="7">
          <cell r="E7">
            <v>12099</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3">
          <cell r="P13">
            <v>51818</v>
          </cell>
        </row>
        <row r="23">
          <cell r="P23">
            <v>4727</v>
          </cell>
        </row>
        <row r="24">
          <cell r="P24">
            <v>1363636</v>
          </cell>
        </row>
        <row r="31">
          <cell r="P31">
            <v>69125</v>
          </cell>
        </row>
        <row r="32">
          <cell r="P32">
            <v>1364</v>
          </cell>
        </row>
        <row r="33">
          <cell r="P33">
            <v>373</v>
          </cell>
        </row>
        <row r="39">
          <cell r="P39">
            <v>7909.0909090909081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2"/>
      <sheetName val="Sheet1"/>
      <sheetName val="cal4 (­É"/>
      <sheetName val="Sohoa1"/>
      <sheetName val="Sohoa2"/>
      <sheetName val="Sohoa3"/>
      <sheetName val="Sohoa4"/>
      <sheetName val="LopTop(Cat)"/>
      <sheetName val="Lop1Dat"/>
      <sheetName val="Lopdinhdat"/>
      <sheetName val="Lop01(SB)"/>
      <sheetName val="Lop02(SB) "/>
      <sheetName val="XL4Test5"/>
      <sheetName val="cal;"/>
      <sheetName val="BT_x0012_A"/>
      <sheetName val="Girder"/>
      <sheetName val="Tendon"/>
      <sheetName val="NKCTỪ"/>
      <sheetName val="SỔ CÁI"/>
      <sheetName val="BCÂNĐỐI"/>
      <sheetName val="CĐKTOÁN"/>
      <sheetName val="KQHĐKD"/>
      <sheetName val="TỒN QUỸ"/>
      <sheetName val="XL4Poppy"/>
      <sheetName val="Xuly Data"/>
      <sheetName val="A6"/>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KCT?"/>
      <sheetName val="S? CÁI"/>
      <sheetName val="BCÂNÐ?I"/>
      <sheetName val="CÐKTOÁN"/>
      <sheetName val="KQHÐKD"/>
      <sheetName val="T?N QU?"/>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GVL"/>
      <sheetName val="NEW-PANEL"/>
      <sheetName val="SLCB"/>
      <sheetName val="cal_x0012_"/>
      <sheetName val="_x0013_DTC"/>
      <sheetName val="400-50_x0010_"/>
      <sheetName val="NC"/>
      <sheetName val="chitiet"/>
      <sheetName val="cal4_(2)"/>
      <sheetName val="Lop02(SB)_"/>
      <sheetName val="BTA"/>
      <sheetName val="bũa"/>
      <sheetName val="NKCT_"/>
      <sheetName val="S_ CÁI"/>
      <sheetName val="BCÂNÐ_I"/>
      <sheetName val="T_N QU_"/>
      <sheetName val="TS"/>
      <sheetName val="S02-TTN"/>
      <sheetName val="T.pho"/>
      <sheetName val="S.Hinh"/>
      <sheetName val="T.Hoa"/>
      <sheetName val="D.Hoa"/>
      <sheetName val="S.hoa"/>
      <sheetName val="P.Hoa"/>
      <sheetName val="T.An"/>
      <sheetName val="D.Xuan"/>
      <sheetName val="S.Cau"/>
      <sheetName val="Tong hop thu$chi T6.06"/>
      <sheetName val="bua"/>
      <sheetName val="BTH phi"/>
      <sheetName val="BLT phi"/>
      <sheetName val="phi,le phi"/>
      <sheetName val="Bien Lai TON"/>
      <sheetName val="BCQT "/>
      <sheetName val="Giay di duong"/>
      <sheetName val="BC QT cua tung ap"/>
      <sheetName val="GIAO CHI TIEU THU QUY 07"/>
      <sheetName val="BANG TONG HOP GIAY NOP TIEN"/>
      <sheetName val="XL_x0014_Test5"/>
      <sheetName val="Work-Condition"/>
      <sheetName val="_x0000__x0000__x0000__x0000__x0000__x0000__x0000__x0000_"/>
      <sheetName val="DON GIA TRAM _3_"/>
      <sheetName val="_x0000_1_x0000_1_x0000_\_x0000_C_x0000_\_x0000_K_x0000_T_x0000_C_x0000_N_x0000_C_x0000_\_x0000_Q_x0000_H_x0000_A_x0000_N_x0000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
      <sheetName val="b_a"/>
      <sheetName val="Tra KS"/>
      <sheetName val="MTL$-INTER"/>
      <sheetName val="LopTop Cat)"/>
      <sheetName val="Tong ho0 thu chi T6.06"/>
      <sheetName val="cal4_x001f_(2)"/>
      <sheetName val="Lç khoan LK1"/>
      <sheetName val="Tong hop thu$chi T3.06"/>
      <sheetName val="DTCT-tuyen chinh"/>
      <sheetName val="BT_x005f_x0012_A"/>
      <sheetName val="S__CÁI"/>
      <sheetName val="T_N_QU_"/>
      <sheetName val="cal4 (2_x0009_"/>
      <sheetName val="ca,5"/>
      <sheetName val="________"/>
      <sheetName val="GVT"/>
      <sheetName val="?1?1?\?C?\?K?T?C?N?C?\?Q?H?A?N?"/>
      <sheetName val="cal4 (2 "/>
      <sheetName val="TPH"/>
      <sheetName val="tra-vat-lieu"/>
      <sheetName val="cal_x005f_x0012_"/>
      <sheetName val="_x005f_x0013_DTC"/>
      <sheetName val="400-50_x005f_x0010_"/>
      <sheetName val="Tra_bang"/>
      <sheetName val="EIRR&gt;1&lt;1"/>
      <sheetName val="EIRR&gt; 2"/>
      <sheetName val="EIRR&lt;2"/>
      <sheetName val="Cp&gt;10-Ln&lt;10"/>
      <sheetName val="Ln&lt;20"/>
      <sheetName val="[TRUT2T7.xls][TRUT2T7.xls]_x0000_1_x0000_1_x0000_"/>
      <sheetName val="SL⁔C"/>
      <sheetName val="[TRUT2T7.xls]_x0000_1_x0000_1_x0000_\_x0000_C_x0000_\_x0000_K_x0000_T_x0000_C_x0000_N"/>
      <sheetName val="Sales2002"/>
      <sheetName val="Sheet4"/>
      <sheetName val="CPTNo"/>
      <sheetName val="_1_1___C___K_T_C_N_C___Q_H_A_N_"/>
      <sheetName val="Diem mia"/>
      <sheetName val="So lieu"/>
      <sheetName val="[TRUT2T7.xls][TRUT2T7.xls]?1?1?"/>
      <sheetName val="[TRUT2T7.xls]?1?1?\?C?\?K?T?C?N"/>
      <sheetName val="_TRUT2T7.xls__TRUT2T7.xls_"/>
      <sheetName val="_TRUT2T7.xls__TRUT2T7.xls__1_1_"/>
      <sheetName val="_TRUT2T7.xls_"/>
      <sheetName val="_TRUT2T7.xls__1_1___C___K_T_C_N"/>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Pgal2004"/>
      <sheetName val="Thuc thanh"/>
      <sheetName val="N_x0000_H_x0000_\_x0000_T_x0000_R_x0000_U_x0000_\_x0000_T_x0000_R_x0000_U_x0000_T_x0000_2_x0000_T_x0000_7_x0000_._x0000_x"/>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refreshError="1"/>
      <sheetData sheetId="184" refreshError="1"/>
      <sheetData sheetId="185" refreshError="1"/>
      <sheetData sheetId="186" refreshError="1"/>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sheetData sheetId="197"/>
      <sheetData sheetId="198" refreshError="1"/>
      <sheetData sheetId="199"/>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T1"/>
      <sheetName val="Sheet2"/>
      <sheetName val="Sheet3"/>
      <sheetName val="T.hop -T1"/>
      <sheetName val="T.Hop-T2"/>
      <sheetName val="T.Hop-T3"/>
      <sheetName val="SD1"/>
      <sheetName val="SD2"/>
      <sheetName val="SD7"/>
      <sheetName val="SD8"/>
      <sheetName val="SD9"/>
      <sheetName val="SD11"/>
      <sheetName val="SD12"/>
      <sheetName val="TVSD"/>
      <sheetName val="Gia VL"/>
      <sheetName val="Bang gia ca may"/>
      <sheetName val="Bang luong CB"/>
      <sheetName val="Bang P.tich CT"/>
      <sheetName val="D.toan chi tiet"/>
      <sheetName val="Bang TH Dtoan"/>
      <sheetName val="XXXXXXXX"/>
      <sheetName val="KL DUONG DC L = 90m"/>
      <sheetName val="Sheet1"/>
      <sheetName val="Sheet4"/>
      <sheetName val="Sheet5"/>
      <sheetName val="CN"/>
      <sheetName val="Capphoivua"/>
      <sheetName val="cau"/>
      <sheetName val="cong"/>
      <sheetName val="nhua"/>
      <sheetName val="chitiet"/>
      <sheetName val="DuThauSuaLoi"/>
      <sheetName val="TongHopSuaLoi"/>
      <sheetName val="GT"/>
      <sheetName val="TH"/>
      <sheetName val="tienluong"/>
      <sheetName val="00000000"/>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XL4Test5"/>
      <sheetName val="KM"/>
      <sheetName val="KHOANMUC"/>
      <sheetName val="QTNC"/>
      <sheetName val="CPQL"/>
      <sheetName val="SANLUONG"/>
      <sheetName val="SSCP-SL"/>
      <sheetName val="CPSX"/>
      <sheetName val="KQKD"/>
      <sheetName val="CDSL (2)"/>
      <sheetName val="TH du toan "/>
      <sheetName val="Du toan "/>
      <sheetName val="C.Tinh"/>
      <sheetName val="TK_cap"/>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9-2004"/>
      <sheetName val="T9-MD1"/>
      <sheetName val="T10-2004"/>
      <sheetName val="T10-MD1"/>
      <sheetName val="T11-2004"/>
      <sheetName val="T11-MD1"/>
      <sheetName val="T12-2004"/>
      <sheetName val="T12-MD1"/>
      <sheetName val="PC"/>
      <sheetName val="Ph-Thu"/>
      <sheetName val="Ph-Thu (2)"/>
      <sheetName val="PC (2)"/>
      <sheetName val="Chart2"/>
      <sheetName val="Chart1"/>
      <sheetName val="PC (3)"/>
      <sheetName val="MTL__INTER"/>
      <sheetName val="DT"/>
      <sheetName val="CP"/>
      <sheetName val="BCT6"/>
      <sheetName val="mau c47"/>
      <sheetName val="Thang 1"/>
      <sheetName val="Thang 10"/>
      <sheetName val="20% BHXH"/>
      <sheetName val="TrÝch 2%KPC§"/>
      <sheetName val="TrÝch 3% BHYT"/>
      <sheetName val="SD cac TK"/>
      <sheetName val="TK336"/>
      <sheetName val="chi tiet 131"/>
      <sheetName val="Ke chi"/>
      <sheetName val=""/>
      <sheetName val="DTCT"/>
      <sheetName val="PTVT"/>
      <sheetName val="THDT"/>
      <sheetName val="THVT"/>
      <sheetName val="THGT"/>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KTQT-AFC"/>
      <sheetName val="KTQT-KH"/>
      <sheetName val="CLDG"/>
      <sheetName val="CLKL"/>
      <sheetName val="Bang du toan"/>
      <sheetName val="Tonghop"/>
      <sheetName val="Bu gia"/>
      <sheetName val="PT vat tu"/>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Bang TH Dtman"/>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MTO REV.2(ARMOR)"/>
      <sheetName val="Phieu cao do K95"/>
      <sheetName val="Lop 1 K98"/>
      <sheetName val="T9"/>
      <sheetName val="T6"/>
      <sheetName val="T3"/>
      <sheetName val="T10"/>
      <sheetName val="T2"/>
      <sheetName val="km342+500-km342+690 (2)"/>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Du toan"/>
      <sheetName val="Phan tich vat tu"/>
      <sheetName val="Tong hop vat tu"/>
      <sheetName val="Tong hop gia"/>
      <sheetName val="Tro giup"/>
      <sheetName val="Nhan cong"/>
      <sheetName val="May thi cong"/>
      <sheetName val="Chi phi chung"/>
      <sheetName val="Config"/>
      <sheetName val="SD0"/>
      <sheetName val="km337+136-ki337-350"/>
      <sheetName val="aung"/>
      <sheetName val="KL DUONG DC L_x0004__x0000__x0000__x0000_Í_x0000_"/>
      <sheetName val="_x0000_Y_x0000__x0004__x0000__x0000__x0000_Ï_x0000_Y_x0000__x0004__x0000__x0000__x0000_Ð_x0000_Y_x0000__x0004__x0000__x0000__x0000_Ñ_x0000_Y_x0000__x0004__x0000__x0000__x0000_"/>
      <sheetName val="_x0000_Y_x0000__x0004__x0000__x0000__x0000_Ý_x0000_Y_x0000__x0004__x0000__x0000__x0000_Þ_x0000_Y_x0000__x0004__x0000__x0000__x0000_ß_x0000_Y_x0000__x0004__x0000__x0000__x0000_"/>
      <sheetName val="_x0000_Y_x0000__x0004__x0000__x0000__x0000_é_x0000_Y_x0000__x0004__x0000__x0000__x0000_ê_x0000_Y_x0000__x0004__x0000__x0000__x0000_ë_x0000_Y_x0000__x0004__x0000__x0000_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ong bao"/>
      <sheetName val="duyet gia"/>
      <sheetName val="so do"/>
      <sheetName val="Duong con' vu hcm (6)"/>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Tong"/>
      <sheetName val="CPC"/>
      <sheetName val="NVL"/>
      <sheetName val="BCH"/>
      <sheetName val="LDPT"/>
      <sheetName val="SAT"/>
      <sheetName val="C.PHA"/>
      <sheetName val="MOC"/>
      <sheetName val="Xay- Thuc"/>
      <sheetName val="Xay-Hanh"/>
      <sheetName val="DIEN"/>
      <sheetName val="An"/>
      <sheetName val="T4"/>
      <sheetName val="C47 Q4"/>
      <sheetName val="818"/>
      <sheetName val="DI-ESTI"/>
      <sheetName val="BCK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PV"/>
      <sheetName val="DGCM"/>
      <sheetName val="TL-I"/>
      <sheetName val="chitiet"/>
      <sheetName val="THG"/>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R SWGR &amp; MCC"/>
      <sheetName val="kl"/>
      <sheetName val="Congty"/>
      <sheetName val="VPPN"/>
      <sheetName val="XN74"/>
      <sheetName val="XN54"/>
      <sheetName val="XN33"/>
      <sheetName val="NK96"/>
      <sheetName val="XL4Test5"/>
      <sheetName val="DC1605"/>
      <sheetName val="DcnamTV"/>
      <sheetName val="ppnamdaibieu"/>
      <sheetName val="TyleAdreyanop"/>
      <sheetName val="ppAdreyanop"/>
      <sheetName val="ketqua"/>
      <sheetName val="maxmin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5 nam (tach)"/>
      <sheetName val="5 nam (tach) (2)"/>
      <sheetName val="KH 2003"/>
      <sheetName val="ᄀ_x0000__x0000_䅀ᄀ_x0000__x0000_䅀ᄀ_x0000__x0000_䅀ᄀ_x0000__x0000_䅀ᄀ_x0000__x0000_䅀_x0000_䅀ᘀŀ_x0000_䅀ᘀŀ_x0000_䅀ᘀ"/>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WEATHER P_x0003__x0000_OF LTG. &amp; ROD LT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T"/>
      <sheetName val="CP"/>
      <sheetName val="BCT6"/>
      <sheetName val="TH4"/>
      <sheetName val="TB4"/>
      <sheetName val="CT4"/>
      <sheetName val="CT3"/>
      <sheetName val="TH3"/>
      <sheetName val="TB3"/>
      <sheetName val="CT2"/>
      <sheetName val="TH2"/>
      <sheetName val="TB2"/>
      <sheetName val="CT1"/>
      <sheetName val="TH1"/>
      <sheetName val="TB1"/>
      <sheetName val="chiet tinhçan cuon"/>
      <sheetName val="TK111"/>
      <sheetName val="thang 1"/>
      <sheetName val="Thang 2"/>
      <sheetName val="thang 3"/>
      <sheetName val="thang 4"/>
      <sheetName val="thang 5"/>
      <sheetName val="thang 6"/>
      <sheetName val="thang 7"/>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Hoan ã,anh"/>
      <sheetName val=""/>
      <sheetName val="gia nhan cong_x0000__x0000__x0000__x0000__x0000__x0000__x0000__x0000__x0000__x0000__x0000__x0000_傰_x0000__x0004__x0000__x0000_"/>
      <sheetName val="Duong cong vu hci (9;) (2)"/>
      <sheetName val="RUILDING ELE."/>
      <sheetName val="Duong cong vၵ hcm (7)"/>
      <sheetName val="DTCT"/>
      <sheetName val="PTVT"/>
      <sheetName val="THDT"/>
      <sheetName val="THVT"/>
      <sheetName val="THGT"/>
      <sheetName val="Sheet!4"/>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20000000_x0000__x0000__x0000__x0000__x0000__x0000__x0000__x0000__x0000__x0000__x0000_♸Ģ_x0000__x0004__x0000__x0000__x0000__x0000__x0000__x0000_怨Ģ"/>
      <sheetName val="NEW-PANEL"/>
      <sheetName val="MTO REV..............nRE)"/>
      <sheetName val="[99Q3299(REV.1).xls"/>
      <sheetName val="04000002"/>
      <sheetName val="NC"/>
      <sheetName val="dgnc1"/>
      <sheetName val="Gia VL den chan CT"/>
      <sheetName val="VL"/>
      <sheetName val="Khoi_Luong"/>
      <sheetName val="Don_Gia"/>
      <sheetName val="TB"/>
      <sheetName val="BT-Vua"/>
      <sheetName val="PHU LUC"/>
      <sheetName val="ᄀ_x0000_䅀ᄀ_x0000_䅀ᄀ_x0000_䅀ᄀ_x0000_䅀ᄀ_x0000_䅀_x0000_䅀ᘀŀ_x0000_䅀ᘀŀ_x0000_䅀ᘀŀ_x0000_䅀ᘀŀ"/>
      <sheetName val="km345+410-km345+500 (6)"/>
      <sheetName val="MTO REV.0(ARMO_x0012_ ON SHORE)"/>
      <sheetName val="GDMN.1"/>
      <sheetName val="GDMN.2"/>
      <sheetName val="GDMN.3"/>
      <sheetName val="_x0000_D"/>
      <sheetName val="SUM=BQ-REV.2"/>
      <sheetName val="DcfamTV"/>
      <sheetName val="Chu Anh"/>
      <sheetName val="111"/>
      <sheetName val="Anh Duc"/>
      <sheetName val="Quy luong"/>
      <sheetName val="THONG TIN"/>
      <sheetName val="_x0013_heet20"/>
      <sheetName val="Sh_x0005_et27"/>
      <sheetName val="D.toan chi_x0000_tiet"/>
      <sheetName val="c_x0008_itiet"/>
      <sheetName val="km342+297.58/km342+376.41"/>
      <sheetName val="B䁏X"/>
      <sheetName val="thong bao"/>
      <sheetName val="ᄀ"/>
      <sheetName val="phuong qn chon"/>
      <sheetName val="BCD"/>
      <sheetName val="Nhat ky so cai"/>
      <sheetName val="BCCPSXthang"/>
      <sheetName val="BCCP Nam"/>
      <sheetName val="BCCPSXquy"/>
      <sheetName val="131"/>
      <sheetName val="141"/>
      <sheetName val="142"/>
      <sheetName val="331"/>
      <sheetName val="334"/>
      <sheetName val="336"/>
      <sheetName val="338"/>
      <sheetName val="421"/>
      <sheetName val="CD"/>
      <sheetName val="duyet gia"/>
      <sheetName val="so do"/>
      <sheetName val="luong 2"/>
      <sheetName val="luong3"/>
      <sheetName val="luong4"/>
      <sheetName val="T9"/>
      <sheetName val="T6"/>
      <sheetName val="T3"/>
      <sheetName val="T2"/>
      <sheetName val="T1"/>
      <sheetName val="T5"/>
      <sheetName val="Chart1"/>
      <sheetName val="K259 Subbase_x0000__x0000__x0000__x0000__x0000__x0000__x0000__x0000__x0000__x0000__x0000_悰ĺ_x0000__x0004__x0000__x0000__x0000__x0000_"/>
      <sheetName val="ht 27-1 "/>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Vlieu1"/>
      <sheetName val="Dau"/>
      <sheetName val="vlieu"/>
      <sheetName val="Chi tiet VL-NC-M-CPC"/>
      <sheetName val="chi tiet huïng"/>
      <sheetName val="T4"/>
      <sheetName val="B塅䕃⹌塅Ethang6"/>
      <sheetName val="LTO REV.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refreshError="1"/>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sheetData sheetId="581"/>
      <sheetData sheetId="582"/>
      <sheetData sheetId="583" refreshError="1"/>
      <sheetData sheetId="584" refreshError="1"/>
      <sheetData sheetId="585"/>
      <sheetData sheetId="586"/>
      <sheetData sheetId="587"/>
      <sheetData sheetId="588"/>
      <sheetData sheetId="589"/>
      <sheetData sheetId="590"/>
      <sheetData sheetId="591" refreshError="1"/>
      <sheetData sheetId="592" refreshError="1"/>
      <sheetData sheetId="593"/>
      <sheetData sheetId="594"/>
      <sheetData sheetId="595"/>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sheetData sheetId="617"/>
      <sheetData sheetId="618"/>
      <sheetData sheetId="619"/>
      <sheetData sheetId="620"/>
      <sheetData sheetId="621"/>
      <sheetData sheetId="622"/>
      <sheetData sheetId="623"/>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sheetData sheetId="648" refreshError="1"/>
      <sheetData sheetId="649" refreshError="1"/>
      <sheetData sheetId="650"/>
      <sheetData sheetId="65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Thuc thanh"/>
      <sheetName val="C.t)êt C.ty"/>
      <sheetName val="Sheet3"/>
      <sheetName val="["/>
      <sheetName val="tra-vat-lieu"/>
      <sheetName val="T.HDÔ CN"/>
      <sheetName val="TH_DTXL_luu"/>
      <sheetName val="MTO REV.0"/>
      <sheetName val="DCNCII"/>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kkt-ql38-1-g-2"/>
      <sheetName val="chitimc"/>
      <sheetName val="TN"/>
      <sheetName val="ND"/>
      <sheetName val="btra"/>
      <sheetName val="dtxl-du_x0000_n_x0000_"/>
      <sheetName val="BANGTRA"/>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ATM"/>
      <sheetName val="BCA"/>
      <sheetName val="Anca"/>
      <sheetName val="TT Luong"/>
      <sheetName val="TTATM"/>
      <sheetName val="Duyet"/>
      <sheetName val="_pmb"/>
      <sheetName val="_"/>
      <sheetName val="_x0001_Y"/>
      <sheetName val="CTHTchua TTn_ib_"/>
      <sheetName val="CN2004 N_p TCT"/>
      <sheetName val="dtxl-du"/>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CTHTc(u_x0000_ _x0000_T*?ib?"/>
      <sheetName val="Tra_bang"/>
      <sheetName val="T1-05"/>
      <sheetName val="T2-05"/>
      <sheetName val="T3-05"/>
      <sheetName val="T4-05"/>
      <sheetName val="T5-05"/>
      <sheetName val="T6-05"/>
      <sheetName val="T7-05"/>
      <sheetName val="T8-05"/>
      <sheetName val="T9-05"/>
      <sheetName val="T10-05"/>
      <sheetName val="T11-05"/>
      <sheetName val="T12-05"/>
      <sheetName val="gtxl-euone(11m)"/>
      <sheetName val="gtxl-duoîe(11m)"/>
      <sheetName val="V@PN"/>
      <sheetName val="giႀ￸nhan co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BaocaoC.noHopC."/>
      <sheetName val="CN Tl￸04"/>
      <sheetName val="dtxl-du?n?"/>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MTO REV.2(ARMO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N_ Ca.N"/>
      <sheetName val="CTHTchýa TTn_ib_"/>
      <sheetName val="CTHTc(u"/>
      <sheetName val="_x0001_Y?_x0004_????_x0001_Y?_x0004_???_x0001_Y?_x0004_??? _x0001_Y?_x0004_???"/>
      <sheetName val="DTCTtÑuy"/>
      <sheetName val="Tong KLBS"/>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_x0004____’_x0001_Y__x0004____“_x0001_Y__x0004____”_x0001_Y__x0004____"/>
      <sheetName val="_x0001_Y__x0004____ž_x0001_Y__x0004____Ÿ_x0001_Y__x0004____ _x0001_Y__x0004____"/>
      <sheetName val="VL________"/>
      <sheetName val="dtxl-du_n_"/>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ctTBA"/>
      <sheetName val="VapLieu"/>
      <sheetName val="T_HDÔ_CN"/>
      <sheetName val="CTHTc(u? ?T*?ib?"/>
      <sheetName val="_x0000__x0004__x0000__x0000__x0000_½_x0001_Y_x0000__x0004__x0000__x0000__x0000_¾_x0001_Y_x0000__x0004__x0000__x0000_¿_x0001_Y_x0000__x0004__x0000__x0000__x0000_À_x0001_"/>
      <sheetName val="gi??nhan cong"/>
      <sheetName val="1-2???????????냼η?_x0004_??????钌έ?????"/>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뉃_x0000_Tchưa TTnộibộ"/>
      <sheetName val="7_x0010_000000"/>
      <sheetName val="Truot_ne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Dữ liệu"/>
      <sheetName val="Khối lượng"/>
      <sheetName val="Dự toán"/>
      <sheetName val="Vật tư"/>
      <sheetName val="Phân tích"/>
      <sheetName val="&lt;Phân tích&gt;"/>
      <sheetName val="Kinh phí"/>
      <sheetName val="Thuyết minh"/>
      <sheetName val="Bìa HS"/>
      <sheetName val="Tiến đ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anh,Toan"/>
      <sheetName val="Sheet03"/>
      <sheetName val="gia x_x0000__x0000__x0000__x0000__x0000_"/>
      <sheetName val="t-ql38-1-g-2.xls][_x0000__x0000__x0000__x0000__x0000__x0000__x0000__x0000__x0000__x0000__x0000_??"/>
      <sheetName val="tkku-ql38-1-g-2"/>
      <sheetName val="Tien do thi²_x0000__x0000_g"/>
      <sheetName val="Soil"/>
      <sheetName val="TH_x000a_DTXL-luu"/>
      <sheetName val="DTCT_x000a_G1"/>
      <sheetName val="tra-vau-lieu"/>
      <sheetName val="[tkkt-ql38-1-g-2.xls_gtxl-cau"/>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BAOGTRA"/>
      <sheetName val="CN_kho_doi"/>
      <sheetName val="CTHTchua_TTn?ib?"/>
      <sheetName val="CN2004_N?p_TCT"/>
      <sheetName val="90100000"/>
      <sheetName val="1-2_x0000_냼η_x0000__x0004__x0000_钌έ_x0000_넬η_x0000__x0000__x0016_[tkkt-ql38-1-"/>
      <sheetName val="Shmet2"/>
      <sheetName val="\.HopCNo"/>
      <sheetName val="CTHTc(u_ _T__ib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Dữ 倳鋞䤑_x0000_"/>
      <sheetName val="Dữ ဳ⿱̐_x0000_"/>
      <sheetName val="Dữ 逳濪暶_x0000_"/>
      <sheetName val="Dữ 3濯도_x0000_"/>
      <sheetName val="Dữ 〳迭ꉴ_x0000_"/>
      <sheetName val="Dữ 〳_x0000_"/>
      <sheetName val="?_x0004_???½_x0001_Y?_x0004_???¾_x0001_Y?_x0004_??¿_x0001_Y?_x0004_???À_x0001_"/>
      <sheetName val="Dữ ⁄쿬㸩_x0000_"/>
      <sheetName val="Dữ 〳៌髽_x0000_"/>
      <sheetName val="Dữ ″￭༠_x0000_"/>
      <sheetName val="Dữ 뀳目嶧_x0000_"/>
      <sheetName val="Dữ ″_xdaec_ᘚ_x0000_"/>
      <sheetName val="Congty_x0000__x0000__x0000__x0000__x0000__x0000__x0000__x0000__x0000__x0000_ _x0000_좤ϭ_x0000__x0004__x0000__x0000__x0000__x0000__x0000__x0000_ꃰϭ"/>
      <sheetName val="Dữ 逳꿰_x0000_"/>
      <sheetName val="Dữ 쁰価谟_x0000_"/>
      <sheetName val="Dữ 끰辣沨_x0000_"/>
      <sheetName val="Dữ 릍_x0000_"/>
      <sheetName val="Dữ 恄濪嗩_x0000_"/>
      <sheetName val="Dữ 偄뇬箄_x0000_"/>
      <sheetName val="Dữ 䀱迭콒_x0000_"/>
      <sheetName val="Dữ ば峰皃_x0000_"/>
      <sheetName val="Dữ 䁰潞㋒_x0000_"/>
      <sheetName val="Dữ 쁰黪᠘_x0000_"/>
      <sheetName val="Dữ Գ_x0000_缀_x0000_"/>
      <sheetName val="Dữ 큰籊怕_x0000_"/>
      <sheetName val="CN_kho_ðoi"/>
      <sheetName val="CTHTchýa_TTn?ib?"/>
      <sheetName val="CTHTchýa_TTn_ib_"/>
      <sheetName val="VL________x0000_"/>
      <sheetName val="VL________x0010_"/>
      <sheetName val="Thuyế׃】_x0000__x0000_貰_x0000_"/>
      <sheetName val="Thuyế׃】_x0000__x0000_ᦠ_x0000_"/>
      <sheetName val="THKL_nghiemthu2"/>
      <sheetName val="DTCTtaluy_(2)2"/>
      <sheetName val="KLDGTT&lt;120%_(2)2"/>
      <sheetName val="TH_(2)2"/>
      <sheetName val="tong_hop2"/>
      <sheetName val="phan_tich_DG2"/>
      <sheetName val="gia_vat_lieu2"/>
      <sheetName val="gia_xe_may2"/>
      <sheetName val="gia_nhan_cong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B2_32"/>
      <sheetName val="CL_XD2"/>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Thuc_thanh2"/>
      <sheetName val="C_t)êt_C_ty2"/>
      <sheetName val="T_HDÔ_CN2"/>
      <sheetName val="MTO_REV_01"/>
      <sheetName val="YYYY"/>
      <sheetName val="YYY Y"/>
      <sheetName val="YªY«Y¬Y"/>
      <sheetName val="Y¶Y·Y¸Y"/>
      <sheetName val="YÂYÃYÄY"/>
      <sheetName val="CN_kho_doi1"/>
      <sheetName val="CTHTchua_TTn?ib?1"/>
      <sheetName val="CN2004_N?p_TCT1"/>
      <sheetName val="YYY"/>
      <sheetName val="¥Y¦Y§Y¨"/>
      <sheetName val="±Y²Y³Y´"/>
      <sheetName val="½Y¾Y¿YÀ"/>
      <sheetName val="ÉYÊYËYÌ"/>
      <sheetName val="TT_Luong1"/>
      <sheetName val="Y"/>
      <sheetName val="CTHTchua_TTn_ib_1"/>
      <sheetName val="CN2004_N_p_TCT1"/>
      <sheetName val="Y’Y“Y”Y"/>
      <sheetName val="YžYŸY Y"/>
      <sheetName val="CN_kho_ðoi1"/>
      <sheetName val="CTHTchýa_TTn?ib?1"/>
      <sheetName val="Y?YY Y"/>
      <sheetName val="Y????Y????Y????Y????"/>
      <sheetName val="Y????Y????Y???? Y????"/>
      <sheetName val="Y????ªY????«Y????¬Y????"/>
      <sheetName val="Y????¶Y????·Y????¸Y????"/>
      <sheetName val="Y????ÂY????ÃY????ÄY????"/>
      <sheetName val="Tr_Cay1"/>
      <sheetName val="TRONG_CAY_T8_(2)1"/>
      <sheetName val="CTHTc(u_T*?ib?"/>
      <sheetName val="giႀ￸nhan_cong1"/>
      <sheetName val="YYYYY"/>
      <sheetName val="YYY Y¡Y¢"/>
      <sheetName val="YªY«Y¬Y­Y®"/>
      <sheetName val="Y¶Y·Y¸Y¹Yº"/>
      <sheetName val="YÂYÃYÄYÅYÆ"/>
      <sheetName val="BaocaoC_noHopC_1"/>
      <sheetName val="CN_Tl￸041"/>
      <sheetName val="KLDGT&lt;120%_(2)"/>
      <sheetName val="XXXXXX0"/>
      <sheetName val="N/_Ca_N1"/>
      <sheetName val="CTHTchưa_TTn᳙ibộ1"/>
      <sheetName val="????Y????Y????Y????"/>
      <sheetName val="????¥Y????¦Y????§Y????¨"/>
      <sheetName val="????±Y????²Y????³Y????´"/>
      <sheetName val="????½Y????¾Y????¿Y????À"/>
      <sheetName val="????ÉY????ÊY????ËY????Ì"/>
      <sheetName val="Y??Y??Y??Y??Y??"/>
      <sheetName val="Y??Y??Y?? Y??¡Y??¢"/>
      <sheetName val="Y??ªY??«Y??¬Y??­Y??®"/>
      <sheetName val="Y??¶Y??·Y??¸Y??¹Y??º"/>
      <sheetName val="Y??ÂY??ÃY??ÄY??ÅY??Æ"/>
      <sheetName val="DG_1"/>
      <sheetName val="Y????’Y????“Y????”Y????"/>
      <sheetName val="Y????žY????ŸY???? Y????"/>
      <sheetName val="1-2냼η钌έ"/>
      <sheetName val="MTO_REV_2(ARMOR)1"/>
      <sheetName val="Y’Y“Y”Y•Y–"/>
      <sheetName val="YžYŸY Y¡Y¢"/>
      <sheetName val="Y¶Y·Y¸Y¹YºY"/>
      <sheetName val="N__Ca_N1"/>
      <sheetName val="CTHTchýa_TTn_ib_1"/>
      <sheetName val="Y?????Y????Y???? Y????"/>
      <sheetName val="Tong_KLBS1"/>
      <sheetName val="Y____Y____Y____Y____"/>
      <sheetName val="Y____Y____Y____ Y____"/>
      <sheetName val="Y____ªY____«Y____¬Y____"/>
      <sheetName val="Y____¶Y____·Y____¸Y____"/>
      <sheetName val="Y____ÂY____ÃY____ÄY____"/>
      <sheetName val="____Y____Y____Y____"/>
      <sheetName val="____¥Y____¦Y____§Y____¨"/>
      <sheetName val="____±Y____²Y____³Y____´"/>
      <sheetName val="____½Y____¾Y____¿Y____À"/>
      <sheetName val="____ÉY____ÊY____ËY____Ì"/>
      <sheetName val="Y____’Y____“Y____”Y____"/>
      <sheetName val="Y____žY____ŸY____ Y____"/>
      <sheetName val="™YšY›Yœ"/>
      <sheetName val="BaocanC_No21"/>
      <sheetName val="CPXD-TT-04-G"/>
      <sheetName val="CTHTc(u?_?T*?ib?1"/>
      <sheetName val="½Y¾Y¿YÀ"/>
      <sheetName val="gi??nhan_cong1"/>
      <sheetName val="1-2???????????냼η???????钌έ?????"/>
      <sheetName val="nhan_cong1"/>
      <sheetName val="Y??ÂY??ÃY??ÄY??ÅY?Æ"/>
      <sheetName val="Y__Y__Y__Y__Y__"/>
      <sheetName val="Y__Y__Y__ Y__¡Y__¢"/>
      <sheetName val="Y__ªY__«Y__¬Y__­Y__®"/>
      <sheetName val="Y__¶Y__·Y__¸Y__¹Y__º"/>
      <sheetName val="Y__ÂY__ÃY__ÄY__ÅY_Æ"/>
      <sheetName val="CN_Tl?041"/>
      <sheetName val="뉃Tchưa_TTnộibộ"/>
      <sheetName val="7000000"/>
      <sheetName val="Y??¶Y?·Y??¸Y??¹Y??ºY"/>
      <sheetName val="Y??ªY??«Y??¬Y??­Y?®"/>
      <sheetName val="Y??’Y??“Y??”Y??•Y??–"/>
      <sheetName val="Y??žY??ŸY?? Y??¡Y??¢"/>
      <sheetName val="????™Y????šY????›Y????œ"/>
      <sheetName val="Y?YY"/>
      <sheetName val="Y__ÂY__ÃY__ÄY__ÅY__Æ"/>
      <sheetName val="Y__¶Y_·Y__¸Y__¹Y__ºY"/>
      <sheetName val="Y__ªY__«Y__¬Y__­Y_®"/>
      <sheetName val="Dữ_liệu1"/>
      <sheetName val="Khối_lượng1"/>
      <sheetName val="Dự_toán1"/>
      <sheetName val="Vật_tư1"/>
      <sheetName val="Phân_tích1"/>
      <sheetName val="&lt;Phân_tích&gt;1"/>
      <sheetName val="Kinh_phí1"/>
      <sheetName val="Thuyết_minh1"/>
      <sheetName val="Bìa_HS1"/>
      <sheetName val="Tiến_độ1"/>
      <sheetName val="?Y??Y??Y??"/>
      <sheetName val="?¥Y??¦Y??§Y??¨"/>
      <sheetName val="?±Y??²Y??³Y??´"/>
      <sheetName val="?½Y??¾Y??¿Y??À"/>
      <sheetName val="?ÉY??ÊY??ËY??Ì"/>
      <sheetName val="gia_x"/>
      <sheetName val="t-ql38-1-g-2_xls][??"/>
      <sheetName val="Tien_do_thi²g"/>
      <sheetName val="[tkkt-ql38-1-g-2_xls_gtxl-cau1"/>
      <sheetName val="Congty_좤ϭꃰϭ1"/>
      <sheetName val="YÂXÃYÄY"/>
      <sheetName val="BTHTchua_TTn?ib?1"/>
      <sheetName val="1-2___________냼η_______钌έ_____"/>
      <sheetName val="Y_____Y____Y____ Y____"/>
      <sheetName val="뉃?Tchưa_TTnộibộ1"/>
      <sheetName val="THKL_nghiemthu1"/>
      <sheetName val="DTCTtaluy_(2)1"/>
      <sheetName val="KLDGTT&lt;120%_(2)1"/>
      <sheetName val="TH_(2)1"/>
      <sheetName val="tong_hop1"/>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B2_31"/>
      <sheetName val="CL_XD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Thuc_thanh1"/>
      <sheetName val="C_t)êt_C_ty1"/>
      <sheetName val="T_HDÔ_CN1"/>
      <sheetName val="MTO_REV_0"/>
      <sheetName val="TT_Luong"/>
      <sheetName val="CTHTchua_TTn_ib_"/>
      <sheetName val="CN2004_N_p_TCT"/>
      <sheetName val="Tr_Cay"/>
      <sheetName val="TRONG_CAY_T8_(2)"/>
      <sheetName val="giႀ￸nhan_cong"/>
      <sheetName val="BaocaoC_noHopC_"/>
      <sheetName val="CN_Tl￸04"/>
      <sheetName val="N/_Ca_N"/>
      <sheetName val="CTHTchưa_TTn᳙ibộ"/>
      <sheetName val="DG_"/>
      <sheetName val="MTO_REV_2(ARMOR)"/>
      <sheetName val="N__Ca_N"/>
      <sheetName val="Tong_KLBS"/>
      <sheetName val="BaocanC_No2"/>
      <sheetName val="CTHTc(u?_?T*?ib?"/>
      <sheetName val="gi??nhan_cong"/>
      <sheetName val="nhan_cong"/>
      <sheetName val="CN_Tl?04"/>
      <sheetName val="Dữ_liệu"/>
      <sheetName val="Khối_lượng"/>
      <sheetName val="Dự_toán"/>
      <sheetName val="Vật_tư"/>
      <sheetName val="Phân_tích"/>
      <sheetName val="&lt;Phân_tích&gt;"/>
      <sheetName val="Kinh_phí"/>
      <sheetName val="Thuyết_minh"/>
      <sheetName val="Bìa_HS"/>
      <sheetName val="Tiến_độ"/>
      <sheetName val="[tkkt-ql38-1-g-2_xls_gtxl-cau"/>
      <sheetName val="Congty_좤ϭꃰϭ"/>
      <sheetName val="BTHTchua_TTn?ib?"/>
      <sheetName val="뉃?Tchưa_TTnộibộ"/>
      <sheetName val="V_x0000_B"/>
      <sheetName val="Dữ 倠㫲槮_x0000_"/>
      <sheetName val="Dữ 崠_xd875_媆"/>
      <sheetName val="Dữ 뀠濰ẫ_x0000_"/>
      <sheetName val="Dữ _x0000_࿲ᇅ_x0000_"/>
      <sheetName val="Dữ 怠⿯_x0000_"/>
      <sheetName val="Dữ 怀࿭렍_x0000_"/>
      <sheetName val="Dữ 造꿪꥕_x0000_"/>
      <sheetName val="Dữ  迬_x0000_"/>
      <sheetName val="Dữ 怳珰䕏_x0000_"/>
      <sheetName val="Dữ 퀱濬ℕ_x0000_"/>
      <sheetName val="Dữ 耠闫痤_x0000_"/>
      <sheetName val="Dữ ꢿ_x0000_"/>
      <sheetName val="Dữ ꀱꔜ_x0000_"/>
      <sheetName val="Dữ 嫭௕_x0000_"/>
      <sheetName val="Dữ 〠꿱_xdb0a__x0000_"/>
      <sheetName val="Dữ 뀱꿕_x0000_"/>
      <sheetName val="_x0004_"/>
      <sheetName val="Dữ 桰ឆ︀菕"/>
      <sheetName val="Dữ 顰▂_xdc00_▂"/>
      <sheetName val="Dữ ﹰ㟕ԯ_x0000_"/>
      <sheetName val="Dữ ﹰ䫕ԯ_x0000_"/>
      <sheetName val="Tien do thi²??g"/>
      <sheetName val="CN Tl_04"/>
      <sheetName val="뉃"/>
      <sheetName val="ptvt"/>
      <sheetName val="BTHTchua TTn_ib_"/>
      <sheetName val="t-ql38-1-g-2.xls][?????????????"/>
      <sheetName val="?_x0000_?Tchua TTn?ib?"/>
      <sheetName val="_x0001_Y_x0000_D_x0000__x0000__x0000_ª_x0001_Y_x0000__x0004__x0000__x0000__x0000_«_x0001_Y_x0000__x0004__x0000__x0000__x0000_¬_x0001_Y_x0000__x0004__x0000__x0000__x0000_"/>
      <sheetName val="Dữ Գ_x0000__x0000__x0000_"/>
      <sheetName val="Dữ 灰끙ᥱ_x0000_"/>
      <sheetName val="Dữ 끰낡ᥱ_x0000_"/>
      <sheetName val="_x0000__x0004__x0000__x0000__x0000__x0001_Y_x0000__x0004__x0000__x0000__x0000__x0001_Y_x0000__x0004__x0000__x0000__x0000__x0001_࡙_x0000__x0004__x0000__x0000__x0000__x0001_"/>
      <sheetName val="gia x?????"/>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_x0001_Y_x0000__x0004__x0000_?_x0001_Y_x0000__x0004__x0000__x0001_Y_x0000__x0004__x0000_ _x0001_Y_x0000__x0004__x0000_"/>
      <sheetName val="VL_x0000_"/>
      <sheetName val="dtxl-dun"/>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gtrinh"/>
      <sheetName val="Congty 좤ϭꃰϭ"/>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sheetData sheetId="397" refreshError="1"/>
      <sheetData sheetId="398" refreshError="1"/>
      <sheetData sheetId="399" refreshError="1"/>
      <sheetData sheetId="400"/>
      <sheetData sheetId="401"/>
      <sheetData sheetId="402"/>
      <sheetData sheetId="403"/>
      <sheetData sheetId="404"/>
      <sheetData sheetId="405" refreshError="1"/>
      <sheetData sheetId="406"/>
      <sheetData sheetId="407"/>
      <sheetData sheetId="408" refreshError="1"/>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sheetData sheetId="691"/>
      <sheetData sheetId="692"/>
      <sheetData sheetId="693"/>
      <sheetData sheetId="694" refreshError="1"/>
      <sheetData sheetId="695" refreshError="1"/>
      <sheetData sheetId="696"/>
      <sheetData sheetId="697" refreshError="1"/>
      <sheetData sheetId="698" refreshError="1"/>
      <sheetData sheetId="699"/>
      <sheetData sheetId="700" refreshError="1"/>
      <sheetData sheetId="701" refreshError="1"/>
      <sheetData sheetId="702"/>
      <sheetData sheetId="703"/>
      <sheetData sheetId="704"/>
      <sheetData sheetId="705" refreshError="1"/>
      <sheetData sheetId="706" refreshError="1"/>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sheetData sheetId="717"/>
      <sheetData sheetId="718" refreshError="1"/>
      <sheetData sheetId="719" refreshError="1"/>
      <sheetData sheetId="720" refreshError="1"/>
      <sheetData sheetId="721" refreshError="1"/>
      <sheetData sheetId="722" refreshError="1"/>
      <sheetData sheetId="723" refreshError="1"/>
      <sheetData sheetId="724" refreshError="1"/>
      <sheetData sheetId="7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LCB"/>
      <sheetName val="ALD"/>
      <sheetName val="THTT"/>
      <sheetName val="Pile Cap.-Po"/>
      <sheetName val="Pile Cap. - Pv"/>
      <sheetName val="XXXXXXXX"/>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Pier"/>
      <sheetName val="Pile"/>
      <sheetName val="Loading"/>
      <sheetName val="Check C"/>
      <sheetName val="kich thuoc"/>
      <sheetName val="DTHH"/>
      <sheetName val="B-B"/>
      <sheetName val="Analysis"/>
      <sheetName val="C-C"/>
      <sheetName val="D-D"/>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So lieu chung"/>
      <sheetName val="Xuly Data"/>
      <sheetName val="DO AM DT"/>
      <sheetName val="13.BANG CT"/>
      <sheetName val="14.MMUS GIUA NHIP"/>
      <sheetName val="4.HSPBngang"/>
      <sheetName val="6.Tinh tai"/>
      <sheetName val="2 NSl"/>
      <sheetName val="17.US CHU tho a_b"/>
      <sheetName val="15.MMUS GOI"/>
      <sheetName val="5.BANG I"/>
      <sheetName val="Lç khoan LK1"/>
      <sheetName val="FD"/>
      <sheetName val="GI"/>
      <sheetName val="EE (3)"/>
      <sheetName val="PAVEMENT"/>
      <sheetName val="TRAFFIC"/>
      <sheetName val="_Abutment.XLS_x001d_G-G(3)"/>
      <sheetName val="Load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Loading"/>
      <sheetName val="Check C"/>
      <sheetName val="Reference"/>
      <sheetName val="Input"/>
      <sheetName val="[Abutment_XLSG-G(3)"/>
      <sheetName val="IBASE"/>
      <sheetName val="Cau_CAMAU"/>
      <sheetName val="Cau_DINHHOA"/>
      <sheetName val="Cau_KIMMY"/>
      <sheetName val="DGcau_cong"/>
      <sheetName val="BAOGIATHANG"/>
      <sheetName val="DAODAT"/>
      <sheetName val="vanchuyen TC"/>
      <sheetName val="BDON"/>
      <sheetName val="GiaVL"/>
      <sheetName val="Solieu"/>
      <sheetName val="gvl"/>
      <sheetName val="_Abutment_XLSG-G(3)"/>
      <sheetName val="F-F(Ȳ)"/>
      <sheetName val="#REF!#REF!-B"/>
      <sheetName val="Abutment"/>
      <sheetName val="UP"/>
      <sheetName val="jobhist"/>
      <sheetName val="BOQ건축"/>
      <sheetName val="공사진행"/>
      <sheetName val="2 NSl_x0000_ĥ_x0000__x0000__x0000__x0000__x0000__x0000__x0000__x0000__x0009__x0000__x0000__x0000_⛬Ė_x0000__x0000__x0009__x0000_瀐_x0004__x001f_["/>
      <sheetName val="VL,NC"/>
      <sheetName val="MTL$-INTER"/>
      <sheetName val="luong06"/>
      <sheetName val="Sum of Cost"/>
      <sheetName val=""/>
      <sheetName val="congtronD75 (tc-tc)"/>
      <sheetName val="M 67"/>
      <sheetName val="General2"/>
      <sheetName val="CVT"/>
      <sheetName val="L� khoan LK1"/>
      <sheetName val="XL4Poppy"/>
      <sheetName val="Staff Chart"/>
      <sheetName val="Furnitures"/>
      <sheetName val="Project Management"/>
      <sheetName val="2 NSl?ĥ????????_x0009_???⛬Ė??_x0009_?瀐_x0004__x001f_["/>
      <sheetName val="B-C"/>
      <sheetName val="VCV-BE-TONE"/>
      <sheetName val="Analy3is"/>
      <sheetName val="2 NSl_x0000_ĥ_x0000__x0000__x0000__x0000__x0000__x0000__x0000__x0000_ _x0000__x0000__x0000_⛬Ė_x0000__x0000_ _x0000_瀐_x0004__x001f_["/>
      <sheetName val="2 NSl?ĥ???????? ???⛬Ė?? ?瀐_x0004__x001f_["/>
      <sheetName val="VLXDHA"/>
      <sheetName val="VLXDT"/>
      <sheetName val="VLXDTA"/>
      <sheetName val="control"/>
      <sheetName val="[Abutment.XLS_x005f_x001d_G-G(3)"/>
      <sheetName val="Names"/>
      <sheetName val="F-F(?)"/>
      <sheetName val="NEW-PANEL"/>
      <sheetName val="_Abutment.XLS_x005f_x001d_G-G(3)"/>
      <sheetName val="LoaiDay"/>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_ĥ________ ___⛬Ė__ _瀐_x0004__x001f__"/>
      <sheetName val="Options"/>
      <sheetName val="BOQ??"/>
      <sheetName val="????"/>
      <sheetName val="Tro giup"/>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19"/>
      <sheetName val="17.US CHW tho a_`"/>
      <sheetName val="2 NSl?h????????_x0009_????E??_x0009_??_x0004__x001f_["/>
      <sheetName val="chitimc"/>
      <sheetName val="PTVT"/>
      <sheetName val="T.Tinh"/>
      <sheetName val="L_ khoan LK1"/>
      <sheetName val="2 NSl_x0000_h_x0000__x0000__x0000__x0000__x0000__x0000__x0000__x0000_ _x0000__x0000__x0000_?E_x0000__x0000_ _x0000_?_x0004__x001f_["/>
      <sheetName val="??h?????????h??-???????????????"/>
      <sheetName val="2 NSl?h???????? ????E?? ??_x0004__x001f_["/>
      <sheetName val="Chiettinh dz0,4"/>
      <sheetName val="_Abutment.XLS_x005f_x001d_G-G(3"/>
      <sheetName val="2 NSl_h_________x0009_____E___x0009____x0004__x001f__"/>
      <sheetName val="_Abutment.XLS_x005f_x005f_x005f_x005f_x005f"/>
      <sheetName val="Validation"/>
      <sheetName val="DONVIBAN"/>
      <sheetName val="Sheet3"/>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HVT"/>
      <sheetName val="_x0000__x0000__x0000_"/>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Test5"/>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
      <sheetName val="TH"/>
      <sheetName val="Du toan"/>
      <sheetName val="Sheet1"/>
      <sheetName val="CT 35KV"/>
      <sheetName val="CT 6,10,22KV"/>
      <sheetName val="Ct ha the"/>
      <sheetName val="CT TBA 6,10,22KV"/>
      <sheetName val="CT TBA 35KV"/>
      <sheetName val="VLNC35"/>
      <sheetName val="VLNCTBA"/>
      <sheetName val="VLNC0,4"/>
      <sheetName val="Sheet2"/>
      <sheetName val="THTN"/>
      <sheetName val="TN"/>
      <sheetName val="BK04"/>
      <sheetName val="BKCT"/>
      <sheetName val="TM2"/>
      <sheetName val="TM1"/>
      <sheetName val="TL"/>
      <sheetName val="BKC"/>
      <sheetName val="XL4Poppy"/>
      <sheetName val="LKVL-CK-HT-GD1"/>
      <sheetName val="TONGKE-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Xuly Data"/>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B-B"/>
      <sheetName val="Analysis"/>
      <sheetName val="C-C"/>
      <sheetName val="D-D"/>
      <sheetName val="p1L-l=21m"/>
      <sheetName val="Detailed for Breakdown"/>
      <sheetName val="BTH C.@HI"/>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Gia_vat_tu1"/>
      <sheetName val="KPVC-BD_1"/>
      <sheetName val="DGchitiet_1"/>
      <sheetName val="Chi_tiet1"/>
      <sheetName val="[Sec_tq_xls࡝Bansua1"/>
      <sheetName val="Gia_vat_tu"/>
      <sheetName val="KPVC-BD_"/>
      <sheetName val="DGchitiet_"/>
      <sheetName val="Chi_tiet"/>
      <sheetName val="[Sec_tq_xls࡝Bansua"/>
      <sheetName val="_Sec_tq.xls࡝Bansua"/>
      <sheetName val="[Sec_tq.xls?Bansua"/>
      <sheetName val="KHOIK1"/>
      <sheetName val="_Sec_tq_xls࡝Bansua"/>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_x0000_"/>
      <sheetName val="_x0000__x0001__x0000_"/>
      <sheetName val="gtrinh"/>
      <sheetName val="THPDMoi  (2)"/>
      <sheetName val="chitiet"/>
      <sheetName val="BK04"/>
      <sheetName val="KKKKKKKK"/>
      <sheetName val="[Sec_tq_xls?Bansua"/>
      <sheetName val="_Sec_tq.xls?Bansua"/>
      <sheetName val="?"/>
      <sheetName val="?_x0001_?"/>
      <sheetName val="????????"/>
      <sheetName val="4"/>
      <sheetName val="_Sec_tq.xls_Bansua"/>
      <sheetName val="_Sec_tq_xls?Bansua"/>
      <sheetName val="Solieu"/>
      <sheetName val="_Sec_tq_xls_Bansua"/>
      <sheetName val="Ct- DZ35kV"/>
      <sheetName val="MTL$-INTER"/>
      <sheetName val="_"/>
      <sheetName val="__x0001__"/>
      <sheetName val="________"/>
      <sheetName val="Detailed for Breakdown"/>
      <sheetName val="__x005f_x0001__"/>
      <sheetName val="Tongke"/>
      <sheetName val="gVL"/>
      <sheetName val="Sheet1"/>
      <sheetName val="ESTI."/>
      <sheetName val=""/>
      <sheetName val="_x0000__x0000__x0000__x0000__x0000__x0000__x0000__x0000_"/>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ow r="26">
          <cell r="P26">
            <v>233591.30900000001</v>
          </cell>
        </row>
      </sheetData>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HTDT"/>
      <sheetName val="D.chau"/>
      <sheetName val="Gia VL (QII-2006)"/>
      <sheetName val="TONG HOP VL-NC_x0000_TT"/>
      <sheetName val="TONG HOP VL-NC?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Giai trinh"/>
      <sheetName val="터파기및재료"/>
      <sheetName val="Xuly Data"/>
      <sheetName val="bluong"/>
      <sheetName val="TH chi phi dz+chi phi aong to"/>
      <sheetName val="Gia VL"/>
      <sheetName val="DgiaCT"/>
      <sheetName val="Bill2000"/>
      <sheetName val="Bill30200"/>
      <sheetName val="PLV"/>
      <sheetName val="CT -THVLNC"/>
      <sheetName val="phan giao v vu"/>
      <sheetName val="KPVC-BD "/>
      <sheetName val="THPDMoi  (2)"/>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 val="Tien luong"/>
      <sheetName val="NG"/>
      <sheetName val="Nhan cong"/>
      <sheetName val="Thiet bi"/>
      <sheetName val="Vat tu"/>
      <sheetName val="DM.ChiPhi"/>
      <sheetName val="May TC"/>
      <sheetName val="Phan tich"/>
      <sheetName val="Bang KL"/>
      <sheetName val="TH Kinh phi"/>
      <sheetName val="SL dau tien"/>
      <sheetName val="5.BANG I"/>
      <sheetName val="CBR"/>
      <sheetName val="Ct- DZ35kV"/>
      <sheetName val="PHAN DS 22 KV"/>
      <sheetName val="chi tiet TBA"/>
      <sheetName val="MTL$-INTER"/>
      <sheetName val="TH XDM"/>
      <sheetName val="TH Thu hoi"/>
      <sheetName val="DLNS"/>
      <sheetName val="Camay"/>
      <sheetName val="ChitietDZ"/>
      <sheetName val="ChitietTBA"/>
      <sheetName val="DGIAVLXD"/>
      <sheetName val="DM4970TBA"/>
      <sheetName val="DM4970DZ"/>
      <sheetName val="DMTN"/>
      <sheetName val="VATTU"/>
      <sheetName val="TBA"/>
      <sheetName val="MUX-1"/>
      <sheetName val="________"/>
      <sheetName val="TDT"/>
      <sheetName val="QD957"/>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dao vao"/>
      <sheetName val="DESIGN DATA"/>
      <sheetName val="STRESSES CHECK"/>
      <sheetName val="Ts"/>
      <sheetName val="Gia"/>
      <sheetName val="CTNC"/>
      <sheetName val="CTVL"/>
      <sheetName val="Dong HA CLo"/>
      <sheetName val="BE TONG"/>
      <sheetName val="DG6060 "/>
      <sheetName val="DG 6061"/>
      <sheetName val="CA MAY"/>
      <sheetName val="LK-SCT"/>
      <sheetName val="6. Muong"/>
      <sheetName val="TH-HG"/>
      <sheetName val="SUMMARY"/>
      <sheetName val="KH-Q1,Q2,01"/>
      <sheetName val="Don gia chi tiet"/>
      <sheetName val="Don gia"/>
      <sheetName val="Tinh toan"/>
      <sheetName val="Girder"/>
      <sheetName val=""/>
    </sheetNames>
    <sheetDataSet>
      <sheetData sheetId="0" refreshError="1"/>
      <sheetData sheetId="1" refreshError="1"/>
      <sheetData sheetId="2" refreshError="1"/>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ow r="6">
          <cell r="B6" t="str">
            <v>Xi m¨ng PC 300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L"/>
      <sheetName val="dgduong"/>
      <sheetName val="dgcoc"/>
      <sheetName val="dgmo-tru"/>
      <sheetName val="dgdam"/>
      <sheetName val="PL Vua"/>
      <sheetName val="He so"/>
      <sheetName val="DTduong"/>
      <sheetName val="Dieu phoi"/>
      <sheetName val="KLduong"/>
      <sheetName val="KC dam ban"/>
      <sheetName val="KL-cau"/>
      <sheetName val="KL-nhip dam"/>
      <sheetName val="Cau chinh (mo-tru)"/>
      <sheetName val="Cau chinh (dam)"/>
      <sheetName val="THKP(Ko den bu)"/>
      <sheetName val="Den bu"/>
      <sheetName val="KL-coc"/>
      <sheetName val="THKP (Co den bu)"/>
      <sheetName val="dgphu"/>
      <sheetName val="Thi cong"/>
      <sheetName val="Sheet1"/>
      <sheetName val="00000000"/>
      <sheetName val="10000000"/>
      <sheetName val="20000000"/>
      <sheetName val="phucap"/>
      <sheetName val="nen"/>
      <sheetName val="mat"/>
      <sheetName val="atgt"/>
      <sheetName val="cong"/>
      <sheetName val="vua"/>
      <sheetName val="gvl"/>
      <sheetName val="dtctiet"/>
      <sheetName val="thop-gtxl"/>
      <sheetName val="cphikhac"/>
      <sheetName val="bth"/>
      <sheetName val="gpmb"/>
      <sheetName val="Sheet3"/>
      <sheetName val="dtoan"/>
      <sheetName val="gtxl-dgth"/>
      <sheetName val="dap"/>
      <sheetName val="th-g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_thopdtoan"/>
      <sheetName val="_DZNHADA.XLS?thopdtoan"/>
      <sheetName val="6tthoh2"/>
      <sheetName val="VCDD_TBA"/>
      <sheetName val="chiet tinh"/>
      <sheetName val="KKKKKKKK"/>
      <sheetName val="gtrinh"/>
      <sheetName val="LKVL-CK-HT-GD1"/>
      <sheetName val="TONGKE-HT"/>
      <sheetName val="Section"/>
      <sheetName val="Giai trinh"/>
      <sheetName val="TTDZ22"/>
      <sheetName val="Comb"/>
      <sheetName val="gia"/>
      <sheetName val="??-BLDG"/>
      <sheetName val="TTTram"/>
      <sheetName val="tienluong"/>
      <sheetName val="Gia vat tu"/>
      <sheetName val="sat"/>
      <sheetName val="ptvt"/>
      <sheetName val="__-BLDG"/>
      <sheetName val="0,4kV"/>
      <sheetName val="Thi cong 0,4kv"/>
      <sheetName val="LIET KE 22KV"/>
      <sheetName val="CODE-TA"/>
      <sheetName val="LIET KE CSKH"/>
      <sheetName val="A1.CN"/>
      <sheetName val="n_cong"/>
      <sheetName val="phan_giao"/>
      <sheetName val="Thang_1-06"/>
      <sheetName val="Thaîg_1-06"/>
      <sheetName val="[DZNHADA_XLS䁝thopdtoan"/>
      <sheetName val="_DZNHADA_XLS䁝thopdtoan"/>
      <sheetName val="Ctinh_10kV"/>
      <sheetName val="ESTI_"/>
      <sheetName val="[DZNHADA_XLS?thopd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cpkhac-Bm=11m"/>
      <sheetName val="gtxl-duong(11m)"/>
      <sheetName val="thkphi-Bm=11m"/>
      <sheetName val="cpkhac-Bm=7m"/>
      <sheetName val="gtxl-duong(7m)"/>
      <sheetName val="thkphi-Bm=7m"/>
      <sheetName val="gtxl-cau"/>
      <sheetName val="gpmb"/>
      <sheetName val="gpmb-Bn=40m,Bm=25m"/>
      <sheetName val="Sheet1"/>
      <sheetName val="dap"/>
      <sheetName val="XL4Poppy"/>
      <sheetName val="gtxl"/>
    </sheetNames>
    <sheetDataSet>
      <sheetData sheetId="0" refreshError="1"/>
      <sheetData sheetId="1" refreshError="1"/>
      <sheetData sheetId="2" refreshError="1"/>
      <sheetData sheetId="3" refreshError="1"/>
      <sheetData sheetId="4" refreshError="1"/>
      <sheetData sheetId="5" refreshError="1"/>
      <sheetData sheetId="6" refreshError="1">
        <row r="45">
          <cell r="Q45">
            <v>6500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1"/>
      <sheetName val="Vat_tu1"/>
      <sheetName val="Gia_vat_tu"/>
      <sheetName val="Vat_tu"/>
      <sheetName val="CT35"/>
      <sheetName val="chiet tinh"/>
      <sheetName val="Sheet1"/>
      <sheetName val=""/>
      <sheetName val="chiet_tinh"/>
      <sheetName val="Gia_vat_tu2"/>
      <sheetName val="Gia_vat_tu3"/>
      <sheetName val="Gia_vat_tu4"/>
      <sheetName val="TT-35KV+TBA"/>
      <sheetName val="DGchitiet "/>
      <sheetName val="MTC+NC"/>
      <sheetName val="TTDZ 679"/>
      <sheetName val="DG"/>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45">
          <cell r="E45">
            <v>450000</v>
          </cell>
        </row>
      </sheetData>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Dong Dau"/>
      <sheetName val="Sau dong"/>
      <sheetName val="Ma xa"/>
      <sheetName val="Me tri"/>
      <sheetName val="My dinh"/>
      <sheetName val="Tong cong"/>
      <sheetName val="Sheet4"/>
      <sheetName val="Sheet5"/>
      <sheetName val="moma o 7+9"/>
      <sheetName val="Sheet2"/>
      <sheetName val="Sheet3"/>
      <sheetName val="Bia"/>
      <sheetName val="TM"/>
      <sheetName val="TH"/>
      <sheetName val="CT"/>
      <sheetName val="CLVL"/>
      <sheetName val="Quang Tri"/>
      <sheetName val="TTHue"/>
      <sheetName val="Da Nang"/>
      <sheetName val="Quang Nam"/>
      <sheetName val="Quang Ngai"/>
      <sheetName val="TH DH-QN"/>
      <sheetName val="KP HD"/>
      <sheetName val="DB HD"/>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tong hop"/>
      <sheetName val="phan tich DG"/>
      <sheetName val="gia vat lieu"/>
      <sheetName val="gia xe may"/>
      <sheetName val="gia nhan cong"/>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du tru di BT,TV,BPhuoc1"/>
      <sheetName val="CATHODIC PROTEATION"/>
      <sheetName val="MTO REV_0"/>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BD52"/>
      <sheetName val="Coc 52"/>
      <sheetName val="BD225"/>
      <sheetName val="Coc 225"/>
      <sheetName val="VAY"/>
      <sheetName val="Bom"/>
      <sheetName val="Chart1"/>
      <sheetName val="thang1"/>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DT"/>
      <sheetName val="CP"/>
      <sheetName val="BCT6"/>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Ha Thanh"/>
      <sheetName val="Cham cong (5)"/>
      <sheetName val="DSKH HN"/>
      <sheetName val="NKY "/>
      <sheetName val="DS-TT"/>
      <sheetName val=" HN NHAP"/>
      <sheetName val="KHO HN"/>
      <sheetName val="CNO "/>
      <sheetName val="[99Q3299(REV.0).xlsÝK253 AC"/>
      <sheetName val="+h 10-11"/>
      <sheetName val="TS"/>
      <sheetName val="cc"/>
      <sheetName val="TGNH"/>
      <sheetName val="no phai tra"/>
      <sheetName val="no phai thu"/>
      <sheetName val="hang ton kho"/>
      <sheetName val="sp do dang"/>
      <sheetName val="CPa cty"/>
      <sheetName val="dat"/>
      <sheetName val="CCHC"/>
      <sheetName val="K243 K98"/>
      <sheetName val="_x000b_255"/>
      <sheetName val=""/>
      <sheetName val="TK331A"/>
      <sheetName val="TK131B"/>
      <sheetName val="TK131A"/>
      <sheetName val="TK 331c1"/>
      <sheetName val="TK331C"/>
      <sheetName val="CT331-2003"/>
      <sheetName val="CT 331"/>
      <sheetName val="CT131-2003"/>
      <sheetName val="CT 131"/>
      <sheetName val="TK331B"/>
      <sheetName val="Quang T2i"/>
      <sheetName val="Quang Ngaa"/>
      <sheetName val="ၨt 24-11"/>
      <sheetName val="DTCT"/>
      <sheetName val="PTVT"/>
      <sheetName val="THDT"/>
      <sheetName val="THVT"/>
      <sheetName val="THGT"/>
      <sheetName val="TL kenh Hon Cut"/>
      <sheetName val="Hon Soi"/>
      <sheetName val="SD12_x0000_(2)"/>
      <sheetName val="99Q3299(REV.0)"/>
      <sheetName val="Duong cong_x0000_vu hcm (7;) (2)"/>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tde"/>
      <sheetName val="tong"/>
      <sheetName val="Lamson"/>
      <sheetName val="luongson"/>
      <sheetName val="Nhieu"/>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hu Anh"/>
      <sheetName val="111"/>
      <sheetName val="Anh Duc"/>
      <sheetName val="Quy luong"/>
      <sheetName val="Duong cong vu hcm ²_x0000__x0000_ (2)"/>
      <sheetName val="_99Q3299(REV.0).xlsÝK253 AC"/>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CL-1"/>
      <sheetName val="QT-1"/>
      <sheetName val="THKP1"/>
      <sheetName val="THKP2"/>
      <sheetName val="QT-2"/>
      <sheetName val="CL-3"/>
      <sheetName val="Dung"/>
      <sheetName val="Dung T"/>
      <sheetName val="Bao tuoi tre"/>
      <sheetName val="Tu liem"/>
      <sheetName val="UBDTMN"/>
      <sheetName val="Ban Cde"/>
      <sheetName val="Thach"/>
      <sheetName val="Duong"/>
      <sheetName val="PHBCTU"/>
      <sheetName val="Khac"/>
      <sheetName val="Chi tiet"/>
      <sheetName val="31.3.03"/>
      <sheetName val="PT"/>
      <sheetName val="Bia h2)"/>
      <sheetName val="THUTHAU6Tџ2000"/>
      <sheetName val="phuoctien"/>
      <sheetName val="phuoc dai"/>
      <sheetName val="phuocthang"/>
      <sheetName val="phuocthanh"/>
      <sheetName val="D_x0003_TC"/>
      <sheetName val="H-QN_x0000__x0000__x0000__x0000__x0000__x0000__x0000__x0000__x0000__x0000__x0000_줔Ư_x0000__x0004__x0000__x0000__x0000__x0000__x0000__x0000_圌Ư_x0000__x0000__x0000__x0000_"/>
      <sheetName val="Gia VÌ"/>
      <sheetName val=" bdca3"/>
      <sheetName val=" BDA3"/>
      <sheetName val="CHAM CONG  nam2004"/>
      <sheetName val="CA 3 &amp; DOC HAI 04"/>
      <sheetName val=" BVCQ"/>
      <sheetName val=" BVBH"/>
      <sheetName val=" BVPXL"/>
      <sheetName val="km346£}0-km346+240 (2)"/>
      <sheetName val="Tuan 1"/>
      <sheetName val="Tuan 2"/>
      <sheetName val="Tuan 3"/>
      <sheetName val="Tuan 4"/>
      <sheetName val="Thang"/>
      <sheetName val="T1"/>
      <sheetName val="T2"/>
      <sheetName val="T3"/>
      <sheetName val="T4"/>
      <sheetName val="mau 1"/>
      <sheetName val="mau 10"/>
      <sheetName val="mau 2"/>
      <sheetName val="mau 3"/>
      <sheetName val="mau 4"/>
      <sheetName val="Tai san luu dong"/>
      <sheetName val="Boiduongkiemke"/>
      <sheetName val="Tonghopgiatri"/>
      <sheetName val="Kiemke30-6"/>
      <sheetName val="KP ÿÿ"/>
      <sheetName val="Y_x0000__x0004_HD"/>
      <sheetName val="N_x0000__x0000__x0000__x0000__x0000__x0000_"/>
      <sheetName val="Jul-Sep 2003"/>
      <sheetName val="Oct-Dec 2003"/>
      <sheetName val="Annual 7-12--2003"/>
      <sheetName val="TERMINA_x0000_ KIT"/>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cell>
          <cell r="H1">
            <v>0</v>
          </cell>
          <cell r="I1">
            <v>0</v>
          </cell>
          <cell r="J1">
            <v>0</v>
          </cell>
          <cell r="K1" t="str">
            <v/>
          </cell>
          <cell r="L1" t="str">
            <v>M+L</v>
          </cell>
          <cell r="M1">
            <v>0</v>
          </cell>
          <cell r="N1">
            <v>0</v>
          </cell>
          <cell r="O1">
            <v>60</v>
          </cell>
          <cell r="P1">
            <v>114600</v>
          </cell>
          <cell r="Q1">
            <v>0</v>
          </cell>
        </row>
        <row r="2">
          <cell r="B2" t="str">
            <v>??  LNG TERMINAL</v>
          </cell>
          <cell r="C2">
            <v>0</v>
          </cell>
          <cell r="D2">
            <v>0</v>
          </cell>
          <cell r="E2">
            <v>0</v>
          </cell>
          <cell r="F2">
            <v>0</v>
          </cell>
          <cell r="G2" t="str">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cell>
          <cell r="D46" t="str">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cell>
          <cell r="D82" t="str">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F137">
            <v>0</v>
          </cell>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sheetData sheetId="732"/>
      <sheetData sheetId="733"/>
      <sheetData sheetId="73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dư dự toán đầu tư"/>
      <sheetName val="CTMT"/>
      <sheetName val="COA_TKTN"/>
      <sheetName val="Mã chương"/>
      <sheetName val="Mã ngành"/>
      <sheetName val="Mã nguồn"/>
    </sheetNames>
    <sheetDataSet>
      <sheetData sheetId="0">
        <row r="1">
          <cell r="AD1">
            <v>1</v>
          </cell>
        </row>
        <row r="2">
          <cell r="AD2">
            <v>2</v>
          </cell>
        </row>
        <row r="3">
          <cell r="AD3">
            <v>3</v>
          </cell>
        </row>
        <row r="4">
          <cell r="AD4">
            <v>4</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cau km45"/>
      <sheetName val="TV-Cong Km0-Km16+150m"/>
      <sheetName val="KTKC cau km8+649.78"/>
      <sheetName val="thuy va cau"/>
      <sheetName val="Q2"/>
      <sheetName val="XL4Poppy"/>
    </sheetNames>
    <sheetDataSet>
      <sheetData sheetId="0"/>
      <sheetData sheetId="1"/>
      <sheetData sheetId="2"/>
      <sheetData sheetId="3"/>
      <sheetData sheetId="4"/>
      <sheetData sheetId="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et qua"/>
      <sheetName val="Von tang dien nang giam"/>
      <sheetName val="Von tang 10%"/>
      <sheetName val="Dien nang giam 10%"/>
      <sheetName val="Co so"/>
    </sheetNames>
    <sheetDataSet>
      <sheetData sheetId="0"/>
      <sheetData sheetId="1"/>
      <sheetData sheetId="2"/>
      <sheetData sheetId="3"/>
      <sheetData sheetId="4" refreshError="1">
        <row r="5">
          <cell r="C5" t="str">
            <v>Thuû ®iÖn suèi T©n 1 tØnh Lµo Cai</v>
          </cell>
        </row>
        <row r="6">
          <cell r="C6" t="str">
            <v>C«ng ty t­ vÊn vµ ph¸t triÓn n¨ng l­îng</v>
          </cell>
        </row>
        <row r="9">
          <cell r="O9">
            <v>12750</v>
          </cell>
        </row>
        <row r="10">
          <cell r="C10">
            <v>46117</v>
          </cell>
          <cell r="O10">
            <v>6375</v>
          </cell>
        </row>
        <row r="11">
          <cell r="O11">
            <v>6375</v>
          </cell>
        </row>
        <row r="13">
          <cell r="C13">
            <v>0.1</v>
          </cell>
          <cell r="O13">
            <v>816.4</v>
          </cell>
        </row>
        <row r="14">
          <cell r="C14">
            <v>157</v>
          </cell>
          <cell r="O14">
            <v>392.5</v>
          </cell>
        </row>
        <row r="21">
          <cell r="C21">
            <v>2004</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ung"/>
      <sheetName val="NhapSL"/>
      <sheetName val="PhanBoNgang"/>
      <sheetName val="Noi-Luc"/>
      <sheetName val="Thep-MatCat"/>
      <sheetName val="Kiem-Toan"/>
      <sheetName val="Tinh-Duyet"/>
      <sheetName val="Khai-Thac"/>
      <sheetName val="MAT-CAU"/>
      <sheetName val="Dam-Ngang"/>
      <sheetName val="Hinh_Ve"/>
      <sheetName val="Rp"/>
      <sheetName val="Rm"/>
      <sheetName val="H10-H30"/>
      <sheetName val="XB80-X6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Chart1"/>
      <sheetName val="KHTT"/>
      <sheetName val="KHCBthan"/>
      <sheetName val="KHTTthan"/>
      <sheetName val="KHPC"/>
      <sheetName val="KHPCthan"/>
      <sheetName val="Sheet3"/>
      <sheetName val="Sheet2"/>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nhan cong"/>
      <sheetName val="PNT-QUOT-#3"/>
      <sheetName val="COAT&amp;WRAP-QIOT-#3"/>
      <sheetName val="Thau"/>
      <sheetName val="Mong"/>
      <sheetName val="CT-BT"/>
      <sheetName val="Xa"/>
      <sheetName val="00000000"/>
      <sheetName val="XL4Test5"/>
      <sheetName val="Quantity"/>
      <sheetName val="So lieu chung"/>
      <sheetName val="DATA"/>
      <sheetName val="CH"/>
      <sheetName val="LN"/>
      <sheetName val="TONGHOP"/>
      <sheetName val="GHI CHU"/>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LEGEND"/>
      <sheetName val="T3-99"/>
      <sheetName val="T4-99"/>
      <sheetName val="T5-99"/>
      <sheetName val="T6-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HC 35"/>
      <sheetName val="Sheet3"/>
      <sheetName val="kho bai"/>
      <sheetName val="Gia vl mong"/>
      <sheetName val="TT-DDK35"/>
      <sheetName val="TH DD35"/>
      <sheetName val="TH-DDK35KV"/>
      <sheetName val="TT-TBA35"/>
      <sheetName val="DT-TBA NP"/>
      <sheetName val="TH-TBA NP"/>
      <sheetName val="Sheet1"/>
      <sheetName val="CP-Xaylap"/>
      <sheetName val="CP_Thietbi "/>
      <sheetName val="TTVanChuyen"/>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J4">
            <v>198089.60000000001</v>
          </cell>
        </row>
        <row r="5">
          <cell r="J5">
            <v>125945.60000000001</v>
          </cell>
        </row>
        <row r="6">
          <cell r="J6">
            <v>121708.79999999999</v>
          </cell>
        </row>
      </sheetData>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_x0000__x0000__x0000__x0000__x0000__x0000__x0000__x0000_"/>
      <sheetName val="ptdgia-mong"/>
      <sheetName val="ctdg"/>
      <sheetName val="TTVanChuyen"/>
      <sheetName val="ThongSo"/>
      <sheetName val="????????"/>
      <sheetName val="TONGKE3p "/>
      <sheetName val="TDTKP"/>
      <sheetName val="chitimc"/>
      <sheetName val="DGchitiet_"/>
      <sheetName val="Coc khoan"/>
      <sheetName val="CHITIET VL-NC-TT1p"/>
      <sheetName val="________"/>
      <sheetName val="IBASE"/>
      <sheetName val="KKKKKKKK"/>
      <sheetName val="Gia_vat_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do duy tri"/>
      <sheetName val="Ket qua"/>
      <sheetName val="Bieu do phan phoi"/>
      <sheetName val="00000000"/>
      <sheetName val="10000000"/>
      <sheetName val="XL4Test5"/>
    </sheetNames>
    <sheetDataSet>
      <sheetData sheetId="0" refreshError="1">
        <row r="7">
          <cell r="C7">
            <v>0.99791666666666667</v>
          </cell>
        </row>
        <row r="8">
          <cell r="C8">
            <v>0.99583333333333335</v>
          </cell>
        </row>
        <row r="9">
          <cell r="C9">
            <v>0.99375000000000002</v>
          </cell>
        </row>
        <row r="10">
          <cell r="C10">
            <v>0.9916666666666667</v>
          </cell>
        </row>
        <row r="11">
          <cell r="C11">
            <v>0.98958333333333337</v>
          </cell>
        </row>
        <row r="12">
          <cell r="C12">
            <v>0.98750000000000004</v>
          </cell>
        </row>
        <row r="13">
          <cell r="C13">
            <v>0.98541666666666672</v>
          </cell>
        </row>
        <row r="14">
          <cell r="C14">
            <v>0.98333333333333328</v>
          </cell>
        </row>
        <row r="15">
          <cell r="C15">
            <v>0.98124999999999996</v>
          </cell>
        </row>
        <row r="16">
          <cell r="C16">
            <v>0.97916666666666663</v>
          </cell>
        </row>
        <row r="17">
          <cell r="C17">
            <v>0.9770833333333333</v>
          </cell>
        </row>
        <row r="18">
          <cell r="C18">
            <v>0.97499999999999998</v>
          </cell>
        </row>
        <row r="19">
          <cell r="C19">
            <v>0.97291666666666665</v>
          </cell>
        </row>
        <row r="20">
          <cell r="C20">
            <v>0.97083333333333333</v>
          </cell>
        </row>
        <row r="21">
          <cell r="C21">
            <v>0.96875</v>
          </cell>
        </row>
        <row r="22">
          <cell r="C22">
            <v>0.96666666666666667</v>
          </cell>
        </row>
        <row r="23">
          <cell r="C23">
            <v>0.96458333333333335</v>
          </cell>
        </row>
        <row r="24">
          <cell r="C24">
            <v>0.96250000000000002</v>
          </cell>
        </row>
        <row r="25">
          <cell r="C25">
            <v>0.9604166666666667</v>
          </cell>
        </row>
        <row r="26">
          <cell r="C26">
            <v>0.95833333333333337</v>
          </cell>
        </row>
        <row r="27">
          <cell r="C27">
            <v>0.95625000000000004</v>
          </cell>
        </row>
        <row r="28">
          <cell r="C28">
            <v>0.95416666666666672</v>
          </cell>
        </row>
        <row r="29">
          <cell r="C29">
            <v>0.95208333333333328</v>
          </cell>
        </row>
        <row r="30">
          <cell r="C30">
            <v>0.95</v>
          </cell>
        </row>
        <row r="31">
          <cell r="C31">
            <v>0.94791666666666663</v>
          </cell>
        </row>
        <row r="32">
          <cell r="C32">
            <v>0.9458333333333333</v>
          </cell>
        </row>
        <row r="33">
          <cell r="C33">
            <v>0.94374999999999998</v>
          </cell>
        </row>
        <row r="34">
          <cell r="C34">
            <v>0.94166666666666665</v>
          </cell>
        </row>
        <row r="35">
          <cell r="C35">
            <v>0.93958333333333333</v>
          </cell>
        </row>
        <row r="36">
          <cell r="C36">
            <v>0.9375</v>
          </cell>
        </row>
        <row r="37">
          <cell r="C37">
            <v>0.93541666666666667</v>
          </cell>
        </row>
        <row r="38">
          <cell r="C38">
            <v>0.93333333333333335</v>
          </cell>
        </row>
        <row r="39">
          <cell r="C39">
            <v>0.93125000000000002</v>
          </cell>
        </row>
        <row r="40">
          <cell r="C40">
            <v>0.9291666666666667</v>
          </cell>
        </row>
        <row r="41">
          <cell r="C41">
            <v>0.92708333333333337</v>
          </cell>
        </row>
        <row r="42">
          <cell r="C42">
            <v>0.92500000000000004</v>
          </cell>
        </row>
        <row r="43">
          <cell r="C43">
            <v>0.92291666666666672</v>
          </cell>
        </row>
        <row r="44">
          <cell r="C44">
            <v>0.92083333333333328</v>
          </cell>
        </row>
        <row r="45">
          <cell r="C45">
            <v>0.91874999999999996</v>
          </cell>
        </row>
        <row r="46">
          <cell r="C46">
            <v>0.91666666666666663</v>
          </cell>
        </row>
        <row r="47">
          <cell r="C47">
            <v>0.9145833333333333</v>
          </cell>
        </row>
        <row r="48">
          <cell r="C48">
            <v>0.91249999999999998</v>
          </cell>
        </row>
        <row r="49">
          <cell r="C49">
            <v>0.91041666666666665</v>
          </cell>
        </row>
        <row r="50">
          <cell r="C50">
            <v>0.90833333333333333</v>
          </cell>
        </row>
        <row r="51">
          <cell r="C51">
            <v>0.90625</v>
          </cell>
        </row>
        <row r="52">
          <cell r="C52">
            <v>0.90416666666666667</v>
          </cell>
        </row>
        <row r="53">
          <cell r="C53">
            <v>0.90208333333333335</v>
          </cell>
        </row>
        <row r="54">
          <cell r="C54">
            <v>0.9</v>
          </cell>
        </row>
        <row r="55">
          <cell r="C55">
            <v>0.8979166666666667</v>
          </cell>
        </row>
        <row r="56">
          <cell r="C56">
            <v>0.89583333333333337</v>
          </cell>
        </row>
        <row r="57">
          <cell r="C57">
            <v>0.89375000000000004</v>
          </cell>
        </row>
        <row r="58">
          <cell r="C58">
            <v>0.89166666666666672</v>
          </cell>
        </row>
        <row r="59">
          <cell r="C59">
            <v>0.88958333333333328</v>
          </cell>
        </row>
        <row r="60">
          <cell r="C60">
            <v>0.88749999999999996</v>
          </cell>
        </row>
        <row r="61">
          <cell r="C61">
            <v>0.88541666666666663</v>
          </cell>
        </row>
        <row r="62">
          <cell r="C62">
            <v>0.8833333333333333</v>
          </cell>
        </row>
        <row r="63">
          <cell r="C63">
            <v>0.88124999999999998</v>
          </cell>
        </row>
        <row r="64">
          <cell r="C64">
            <v>0.87916666666666665</v>
          </cell>
        </row>
        <row r="65">
          <cell r="C65">
            <v>0.87708333333333333</v>
          </cell>
        </row>
        <row r="66">
          <cell r="C66">
            <v>0.875</v>
          </cell>
        </row>
        <row r="67">
          <cell r="C67">
            <v>0.87291666666666667</v>
          </cell>
        </row>
        <row r="68">
          <cell r="C68">
            <v>0.87083333333333335</v>
          </cell>
        </row>
        <row r="69">
          <cell r="C69">
            <v>0.86875000000000002</v>
          </cell>
        </row>
        <row r="70">
          <cell r="C70">
            <v>0.8666666666666667</v>
          </cell>
        </row>
        <row r="71">
          <cell r="C71">
            <v>0.86458333333333337</v>
          </cell>
        </row>
        <row r="72">
          <cell r="C72">
            <v>0.86250000000000004</v>
          </cell>
        </row>
        <row r="73">
          <cell r="C73">
            <v>0.86041666666666672</v>
          </cell>
        </row>
        <row r="74">
          <cell r="C74">
            <v>0.85833333333333328</v>
          </cell>
        </row>
        <row r="75">
          <cell r="C75">
            <v>0.85624999999999996</v>
          </cell>
        </row>
        <row r="76">
          <cell r="C76">
            <v>0.85416666666666663</v>
          </cell>
        </row>
        <row r="77">
          <cell r="C77">
            <v>0.8520833333333333</v>
          </cell>
        </row>
        <row r="78">
          <cell r="C78">
            <v>0.85</v>
          </cell>
        </row>
        <row r="79">
          <cell r="C79">
            <v>0.84791666666666665</v>
          </cell>
        </row>
        <row r="80">
          <cell r="C80">
            <v>0.84583333333333333</v>
          </cell>
        </row>
        <row r="81">
          <cell r="C81">
            <v>0.84375</v>
          </cell>
        </row>
        <row r="82">
          <cell r="C82">
            <v>0.84166666666666667</v>
          </cell>
        </row>
        <row r="83">
          <cell r="C83">
            <v>0.83958333333333335</v>
          </cell>
        </row>
        <row r="84">
          <cell r="C84">
            <v>0.83750000000000002</v>
          </cell>
        </row>
        <row r="85">
          <cell r="C85">
            <v>0.8354166666666667</v>
          </cell>
        </row>
        <row r="86">
          <cell r="C86">
            <v>0.83333333333333337</v>
          </cell>
        </row>
        <row r="87">
          <cell r="C87">
            <v>0.83125000000000004</v>
          </cell>
        </row>
        <row r="88">
          <cell r="C88">
            <v>0.82916666666666672</v>
          </cell>
        </row>
        <row r="89">
          <cell r="C89">
            <v>0.82708333333333328</v>
          </cell>
        </row>
        <row r="90">
          <cell r="C90">
            <v>0.82499999999999996</v>
          </cell>
        </row>
        <row r="91">
          <cell r="C91">
            <v>0.82291666666666663</v>
          </cell>
        </row>
        <row r="92">
          <cell r="C92">
            <v>0.8208333333333333</v>
          </cell>
        </row>
        <row r="93">
          <cell r="C93">
            <v>0.81874999999999998</v>
          </cell>
        </row>
        <row r="94">
          <cell r="C94">
            <v>0.81666666666666665</v>
          </cell>
        </row>
        <row r="95">
          <cell r="C95">
            <v>0.81458333333333333</v>
          </cell>
        </row>
        <row r="96">
          <cell r="C96">
            <v>0.8125</v>
          </cell>
        </row>
        <row r="97">
          <cell r="C97">
            <v>0.81041666666666667</v>
          </cell>
        </row>
        <row r="98">
          <cell r="C98">
            <v>0.80833333333333335</v>
          </cell>
        </row>
        <row r="99">
          <cell r="C99">
            <v>0.80625000000000002</v>
          </cell>
        </row>
        <row r="100">
          <cell r="C100">
            <v>0.8041666666666667</v>
          </cell>
        </row>
        <row r="101">
          <cell r="C101">
            <v>0.80208333333333337</v>
          </cell>
        </row>
        <row r="102">
          <cell r="C102">
            <v>0.8</v>
          </cell>
        </row>
        <row r="103">
          <cell r="C103">
            <v>0.79791666666666672</v>
          </cell>
        </row>
        <row r="104">
          <cell r="C104">
            <v>0.79583333333333328</v>
          </cell>
        </row>
        <row r="105">
          <cell r="C105">
            <v>0.79374999999999996</v>
          </cell>
        </row>
        <row r="106">
          <cell r="C106">
            <v>0.79166666666666663</v>
          </cell>
        </row>
        <row r="107">
          <cell r="C107">
            <v>0.7895833333333333</v>
          </cell>
        </row>
        <row r="108">
          <cell r="C108">
            <v>0.78749999999999998</v>
          </cell>
        </row>
        <row r="109">
          <cell r="C109">
            <v>0.78541666666666665</v>
          </cell>
        </row>
        <row r="110">
          <cell r="C110">
            <v>0.78333333333333333</v>
          </cell>
        </row>
        <row r="111">
          <cell r="C111">
            <v>0.78125</v>
          </cell>
        </row>
        <row r="112">
          <cell r="C112">
            <v>0.77916666666666667</v>
          </cell>
        </row>
        <row r="113">
          <cell r="C113">
            <v>0.77708333333333335</v>
          </cell>
        </row>
        <row r="114">
          <cell r="C114">
            <v>0.77500000000000002</v>
          </cell>
        </row>
        <row r="115">
          <cell r="C115">
            <v>0.7729166666666667</v>
          </cell>
        </row>
        <row r="116">
          <cell r="C116">
            <v>0.77083333333333337</v>
          </cell>
        </row>
        <row r="117">
          <cell r="C117">
            <v>0.76875000000000004</v>
          </cell>
        </row>
        <row r="118">
          <cell r="C118">
            <v>0.76666666666666672</v>
          </cell>
        </row>
        <row r="119">
          <cell r="C119">
            <v>0.76458333333333328</v>
          </cell>
        </row>
        <row r="120">
          <cell r="C120">
            <v>0.76249999999999996</v>
          </cell>
        </row>
        <row r="121">
          <cell r="C121">
            <v>0.76041666666666663</v>
          </cell>
        </row>
        <row r="122">
          <cell r="C122">
            <v>0.7583333333333333</v>
          </cell>
        </row>
        <row r="123">
          <cell r="C123">
            <v>0.75624999999999998</v>
          </cell>
        </row>
        <row r="124">
          <cell r="C124">
            <v>0.75416666666666665</v>
          </cell>
        </row>
        <row r="125">
          <cell r="C125">
            <v>0.75208333333333333</v>
          </cell>
        </row>
        <row r="126">
          <cell r="C126">
            <v>0.75</v>
          </cell>
        </row>
        <row r="127">
          <cell r="C127">
            <v>0.74791666666666667</v>
          </cell>
        </row>
        <row r="128">
          <cell r="C128">
            <v>0.74583333333333335</v>
          </cell>
        </row>
        <row r="129">
          <cell r="C129">
            <v>0.74375000000000002</v>
          </cell>
        </row>
        <row r="130">
          <cell r="C130">
            <v>0.7416666666666667</v>
          </cell>
        </row>
        <row r="131">
          <cell r="C131">
            <v>0.73958333333333337</v>
          </cell>
        </row>
        <row r="132">
          <cell r="C132">
            <v>0.73750000000000004</v>
          </cell>
        </row>
        <row r="133">
          <cell r="C133">
            <v>0.73541666666666672</v>
          </cell>
        </row>
        <row r="134">
          <cell r="C134">
            <v>0.73333333333333328</v>
          </cell>
        </row>
        <row r="135">
          <cell r="C135">
            <v>0.73124999999999996</v>
          </cell>
        </row>
        <row r="136">
          <cell r="C136">
            <v>0.72916666666666663</v>
          </cell>
        </row>
        <row r="137">
          <cell r="C137">
            <v>0.7270833333333333</v>
          </cell>
        </row>
        <row r="138">
          <cell r="C138">
            <v>0.72499999999999998</v>
          </cell>
        </row>
        <row r="139">
          <cell r="C139">
            <v>0.72291666666666665</v>
          </cell>
        </row>
        <row r="140">
          <cell r="C140">
            <v>0.72083333333333333</v>
          </cell>
        </row>
        <row r="141">
          <cell r="C141">
            <v>0.71875</v>
          </cell>
        </row>
        <row r="142">
          <cell r="C142">
            <v>0.71666666666666667</v>
          </cell>
        </row>
        <row r="143">
          <cell r="C143">
            <v>0.71458333333333335</v>
          </cell>
        </row>
        <row r="144">
          <cell r="C144">
            <v>0.71250000000000002</v>
          </cell>
        </row>
        <row r="145">
          <cell r="C145">
            <v>0.7104166666666667</v>
          </cell>
        </row>
        <row r="146">
          <cell r="C146">
            <v>0.70833333333333337</v>
          </cell>
        </row>
        <row r="147">
          <cell r="C147">
            <v>0.70625000000000004</v>
          </cell>
        </row>
        <row r="148">
          <cell r="C148">
            <v>0.70416666666666672</v>
          </cell>
        </row>
        <row r="149">
          <cell r="C149">
            <v>0.70208333333333328</v>
          </cell>
        </row>
        <row r="150">
          <cell r="C150">
            <v>0.7</v>
          </cell>
        </row>
        <row r="151">
          <cell r="C151">
            <v>0.69791666666666663</v>
          </cell>
        </row>
        <row r="152">
          <cell r="C152">
            <v>0.6958333333333333</v>
          </cell>
        </row>
        <row r="153">
          <cell r="C153">
            <v>0.69374999999999998</v>
          </cell>
        </row>
        <row r="154">
          <cell r="C154">
            <v>0.69166666666666665</v>
          </cell>
        </row>
        <row r="155">
          <cell r="C155">
            <v>0.68958333333333333</v>
          </cell>
        </row>
        <row r="156">
          <cell r="C156">
            <v>0.6875</v>
          </cell>
        </row>
        <row r="157">
          <cell r="C157">
            <v>0.68541666666666667</v>
          </cell>
        </row>
        <row r="158">
          <cell r="C158">
            <v>0.68333333333333335</v>
          </cell>
        </row>
        <row r="159">
          <cell r="C159">
            <v>0.68125000000000002</v>
          </cell>
        </row>
        <row r="160">
          <cell r="C160">
            <v>0.6791666666666667</v>
          </cell>
        </row>
        <row r="161">
          <cell r="C161">
            <v>0.67708333333333337</v>
          </cell>
        </row>
        <row r="162">
          <cell r="C162">
            <v>0.67500000000000004</v>
          </cell>
        </row>
        <row r="163">
          <cell r="C163">
            <v>0.67291666666666672</v>
          </cell>
        </row>
        <row r="164">
          <cell r="C164">
            <v>0.67083333333333328</v>
          </cell>
        </row>
        <row r="165">
          <cell r="C165">
            <v>0.66874999999999996</v>
          </cell>
        </row>
        <row r="166">
          <cell r="C166">
            <v>0.66666666666666663</v>
          </cell>
        </row>
        <row r="167">
          <cell r="C167">
            <v>0.6645833333333333</v>
          </cell>
        </row>
        <row r="168">
          <cell r="C168">
            <v>0.66249999999999998</v>
          </cell>
        </row>
        <row r="169">
          <cell r="C169">
            <v>0.66041666666666665</v>
          </cell>
        </row>
        <row r="170">
          <cell r="C170">
            <v>0.65833333333333333</v>
          </cell>
        </row>
        <row r="171">
          <cell r="C171">
            <v>0.65625</v>
          </cell>
        </row>
        <row r="172">
          <cell r="C172">
            <v>0.65416666666666667</v>
          </cell>
        </row>
        <row r="173">
          <cell r="C173">
            <v>0.65208333333333335</v>
          </cell>
        </row>
        <row r="174">
          <cell r="C174">
            <v>0.65</v>
          </cell>
        </row>
        <row r="175">
          <cell r="C175">
            <v>0.6479166666666667</v>
          </cell>
        </row>
        <row r="176">
          <cell r="C176">
            <v>0.64583333333333337</v>
          </cell>
        </row>
        <row r="177">
          <cell r="C177">
            <v>0.64375000000000004</v>
          </cell>
        </row>
        <row r="178">
          <cell r="C178">
            <v>0.64166666666666672</v>
          </cell>
        </row>
        <row r="179">
          <cell r="C179">
            <v>0.63958333333333328</v>
          </cell>
        </row>
        <row r="180">
          <cell r="C180">
            <v>0.63749999999999996</v>
          </cell>
        </row>
        <row r="181">
          <cell r="C181">
            <v>0.63541666666666663</v>
          </cell>
        </row>
        <row r="182">
          <cell r="C182">
            <v>0.6333333333333333</v>
          </cell>
        </row>
        <row r="183">
          <cell r="C183">
            <v>0.63124999999999998</v>
          </cell>
        </row>
        <row r="184">
          <cell r="C184">
            <v>0.62916666666666665</v>
          </cell>
        </row>
        <row r="185">
          <cell r="C185">
            <v>0.62708333333333333</v>
          </cell>
        </row>
        <row r="186">
          <cell r="C186">
            <v>0.625</v>
          </cell>
        </row>
        <row r="187">
          <cell r="C187">
            <v>0.62291666666666667</v>
          </cell>
        </row>
        <row r="188">
          <cell r="C188">
            <v>0.62083333333333335</v>
          </cell>
        </row>
        <row r="189">
          <cell r="C189">
            <v>0.61875000000000002</v>
          </cell>
        </row>
        <row r="190">
          <cell r="C190">
            <v>0.6166666666666667</v>
          </cell>
        </row>
        <row r="191">
          <cell r="C191">
            <v>0.61458333333333337</v>
          </cell>
        </row>
        <row r="192">
          <cell r="C192">
            <v>0.61250000000000004</v>
          </cell>
        </row>
        <row r="193">
          <cell r="C193">
            <v>0.61041666666666672</v>
          </cell>
        </row>
        <row r="194">
          <cell r="C194">
            <v>0.60833333333333328</v>
          </cell>
        </row>
        <row r="195">
          <cell r="C195">
            <v>0.60624999999999996</v>
          </cell>
        </row>
        <row r="196">
          <cell r="C196">
            <v>0.60416666666666663</v>
          </cell>
        </row>
        <row r="197">
          <cell r="C197">
            <v>0.6020833333333333</v>
          </cell>
        </row>
        <row r="198">
          <cell r="C198">
            <v>0.6</v>
          </cell>
        </row>
        <row r="199">
          <cell r="C199">
            <v>0.59791666666666665</v>
          </cell>
        </row>
        <row r="200">
          <cell r="C200">
            <v>0.59583333333333333</v>
          </cell>
        </row>
        <row r="201">
          <cell r="C201">
            <v>0.59375</v>
          </cell>
        </row>
        <row r="202">
          <cell r="C202">
            <v>0.59166666666666667</v>
          </cell>
        </row>
        <row r="203">
          <cell r="C203">
            <v>0.58958333333333335</v>
          </cell>
        </row>
        <row r="204">
          <cell r="C204">
            <v>0.58750000000000002</v>
          </cell>
        </row>
        <row r="205">
          <cell r="C205">
            <v>0.5854166666666667</v>
          </cell>
        </row>
        <row r="206">
          <cell r="C206">
            <v>0.58333333333333337</v>
          </cell>
        </row>
        <row r="207">
          <cell r="C207">
            <v>0.58125000000000004</v>
          </cell>
        </row>
        <row r="208">
          <cell r="C208">
            <v>0.57916666666666672</v>
          </cell>
        </row>
        <row r="209">
          <cell r="C209">
            <v>0.57708333333333328</v>
          </cell>
        </row>
        <row r="210">
          <cell r="C210">
            <v>0.57499999999999996</v>
          </cell>
        </row>
        <row r="211">
          <cell r="C211">
            <v>0.57291666666666663</v>
          </cell>
        </row>
        <row r="212">
          <cell r="C212">
            <v>0.5708333333333333</v>
          </cell>
        </row>
        <row r="213">
          <cell r="C213">
            <v>0.56874999999999998</v>
          </cell>
        </row>
        <row r="214">
          <cell r="C214">
            <v>0.56666666666666665</v>
          </cell>
        </row>
        <row r="215">
          <cell r="C215">
            <v>0.56458333333333333</v>
          </cell>
        </row>
        <row r="216">
          <cell r="C216">
            <v>0.5625</v>
          </cell>
        </row>
        <row r="217">
          <cell r="C217">
            <v>0.56041666666666667</v>
          </cell>
        </row>
        <row r="218">
          <cell r="C218">
            <v>0.55833333333333335</v>
          </cell>
        </row>
        <row r="219">
          <cell r="C219">
            <v>0.55625000000000002</v>
          </cell>
        </row>
        <row r="220">
          <cell r="C220">
            <v>0.5541666666666667</v>
          </cell>
        </row>
        <row r="221">
          <cell r="C221">
            <v>0.55208333333333337</v>
          </cell>
        </row>
        <row r="222">
          <cell r="C222">
            <v>0.55000000000000004</v>
          </cell>
        </row>
        <row r="223">
          <cell r="C223">
            <v>0.54791666666666672</v>
          </cell>
        </row>
        <row r="224">
          <cell r="C224">
            <v>0.54583333333333328</v>
          </cell>
        </row>
        <row r="225">
          <cell r="C225">
            <v>0.54374999999999996</v>
          </cell>
        </row>
        <row r="226">
          <cell r="C226">
            <v>0.54166666666666663</v>
          </cell>
        </row>
        <row r="227">
          <cell r="C227">
            <v>0.5395833333333333</v>
          </cell>
        </row>
        <row r="228">
          <cell r="C228">
            <v>0.53749999999999998</v>
          </cell>
        </row>
        <row r="229">
          <cell r="C229">
            <v>0.53541666666666665</v>
          </cell>
        </row>
        <row r="230">
          <cell r="C230">
            <v>0.53333333333333333</v>
          </cell>
        </row>
        <row r="231">
          <cell r="C231">
            <v>0.53125</v>
          </cell>
        </row>
        <row r="232">
          <cell r="C232">
            <v>0.52916666666666667</v>
          </cell>
        </row>
        <row r="233">
          <cell r="C233">
            <v>0.52708333333333335</v>
          </cell>
        </row>
        <row r="234">
          <cell r="C234">
            <v>0.52500000000000002</v>
          </cell>
        </row>
        <row r="235">
          <cell r="C235">
            <v>0.5229166666666667</v>
          </cell>
        </row>
        <row r="236">
          <cell r="C236">
            <v>0.52083333333333337</v>
          </cell>
        </row>
        <row r="237">
          <cell r="C237">
            <v>0.51875000000000004</v>
          </cell>
        </row>
        <row r="238">
          <cell r="C238">
            <v>0.51666666666666672</v>
          </cell>
        </row>
        <row r="239">
          <cell r="C239">
            <v>0.51458333333333328</v>
          </cell>
        </row>
        <row r="240">
          <cell r="C240">
            <v>0.51249999999999996</v>
          </cell>
        </row>
        <row r="241">
          <cell r="C241">
            <v>0.51041666666666663</v>
          </cell>
        </row>
        <row r="242">
          <cell r="C242">
            <v>0.5083333333333333</v>
          </cell>
        </row>
        <row r="243">
          <cell r="C243">
            <v>0.50624999999999998</v>
          </cell>
        </row>
        <row r="244">
          <cell r="C244">
            <v>0.50416666666666665</v>
          </cell>
        </row>
        <row r="245">
          <cell r="C245">
            <v>0.50208333333333333</v>
          </cell>
        </row>
        <row r="246">
          <cell r="C246">
            <v>0.5</v>
          </cell>
        </row>
        <row r="247">
          <cell r="C247">
            <v>0.49791666666666667</v>
          </cell>
        </row>
        <row r="248">
          <cell r="C248">
            <v>0.49583333333333335</v>
          </cell>
        </row>
        <row r="249">
          <cell r="C249">
            <v>0.49375000000000002</v>
          </cell>
        </row>
        <row r="250">
          <cell r="C250">
            <v>0.49166666666666664</v>
          </cell>
        </row>
        <row r="251">
          <cell r="C251">
            <v>0.48958333333333331</v>
          </cell>
        </row>
        <row r="252">
          <cell r="C252">
            <v>0.48749999999999999</v>
          </cell>
        </row>
        <row r="253">
          <cell r="C253">
            <v>0.48541666666666666</v>
          </cell>
        </row>
        <row r="254">
          <cell r="C254">
            <v>0.48333333333333334</v>
          </cell>
        </row>
        <row r="255">
          <cell r="C255">
            <v>0.48125000000000001</v>
          </cell>
        </row>
        <row r="256">
          <cell r="C256">
            <v>0.47916666666666669</v>
          </cell>
        </row>
        <row r="257">
          <cell r="C257">
            <v>0.47708333333333336</v>
          </cell>
        </row>
        <row r="258">
          <cell r="C258">
            <v>0.47499999999999998</v>
          </cell>
        </row>
        <row r="259">
          <cell r="C259">
            <v>0.47291666666666665</v>
          </cell>
        </row>
        <row r="260">
          <cell r="C260">
            <v>0.47083333333333333</v>
          </cell>
        </row>
        <row r="261">
          <cell r="C261">
            <v>0.46875</v>
          </cell>
        </row>
        <row r="262">
          <cell r="C262">
            <v>0.46666666666666667</v>
          </cell>
        </row>
        <row r="263">
          <cell r="C263">
            <v>0.46458333333333335</v>
          </cell>
        </row>
        <row r="264">
          <cell r="C264">
            <v>0.46250000000000002</v>
          </cell>
        </row>
        <row r="265">
          <cell r="C265">
            <v>0.46041666666666664</v>
          </cell>
        </row>
        <row r="266">
          <cell r="C266">
            <v>0.45833333333333331</v>
          </cell>
        </row>
        <row r="267">
          <cell r="C267">
            <v>0.45624999999999999</v>
          </cell>
        </row>
        <row r="268">
          <cell r="C268">
            <v>0.45416666666666666</v>
          </cell>
        </row>
        <row r="269">
          <cell r="C269">
            <v>0.45208333333333334</v>
          </cell>
        </row>
        <row r="270">
          <cell r="C270">
            <v>0.45</v>
          </cell>
        </row>
        <row r="271">
          <cell r="C271">
            <v>0.44791666666666669</v>
          </cell>
        </row>
        <row r="272">
          <cell r="C272">
            <v>0.44583333333333336</v>
          </cell>
        </row>
        <row r="273">
          <cell r="C273">
            <v>0.44374999999999998</v>
          </cell>
        </row>
        <row r="274">
          <cell r="C274">
            <v>0.44166666666666665</v>
          </cell>
        </row>
        <row r="275">
          <cell r="C275">
            <v>0.43958333333333333</v>
          </cell>
        </row>
        <row r="276">
          <cell r="C276">
            <v>0.4375</v>
          </cell>
        </row>
        <row r="277">
          <cell r="C277">
            <v>0.43541666666666667</v>
          </cell>
        </row>
        <row r="278">
          <cell r="C278">
            <v>0.43333333333333335</v>
          </cell>
        </row>
        <row r="279">
          <cell r="C279">
            <v>0.43125000000000002</v>
          </cell>
        </row>
        <row r="280">
          <cell r="C280">
            <v>0.42916666666666664</v>
          </cell>
        </row>
        <row r="281">
          <cell r="C281">
            <v>0.42708333333333331</v>
          </cell>
        </row>
        <row r="282">
          <cell r="C282">
            <v>0.42499999999999999</v>
          </cell>
        </row>
        <row r="283">
          <cell r="C283">
            <v>0.42291666666666666</v>
          </cell>
        </row>
        <row r="284">
          <cell r="C284">
            <v>0.42083333333333334</v>
          </cell>
        </row>
        <row r="285">
          <cell r="C285">
            <v>0.41875000000000001</v>
          </cell>
        </row>
        <row r="286">
          <cell r="C286">
            <v>0.41666666666666669</v>
          </cell>
        </row>
        <row r="287">
          <cell r="C287">
            <v>0.41458333333333336</v>
          </cell>
        </row>
        <row r="288">
          <cell r="C288">
            <v>0.41249999999999998</v>
          </cell>
        </row>
        <row r="289">
          <cell r="C289">
            <v>0.41041666666666665</v>
          </cell>
        </row>
        <row r="290">
          <cell r="C290">
            <v>0.40833333333333333</v>
          </cell>
        </row>
        <row r="291">
          <cell r="C291">
            <v>0.40625</v>
          </cell>
        </row>
        <row r="292">
          <cell r="C292">
            <v>0.40416666666666667</v>
          </cell>
        </row>
        <row r="293">
          <cell r="C293">
            <v>0.40208333333333335</v>
          </cell>
        </row>
        <row r="294">
          <cell r="C294">
            <v>0.4</v>
          </cell>
        </row>
        <row r="295">
          <cell r="C295">
            <v>0.39791666666666664</v>
          </cell>
        </row>
        <row r="296">
          <cell r="C296">
            <v>0.39583333333333331</v>
          </cell>
        </row>
        <row r="297">
          <cell r="C297">
            <v>0.39374999999999999</v>
          </cell>
        </row>
        <row r="298">
          <cell r="C298">
            <v>0.39166666666666666</v>
          </cell>
        </row>
        <row r="299">
          <cell r="C299">
            <v>0.38958333333333334</v>
          </cell>
        </row>
        <row r="300">
          <cell r="C300">
            <v>0.38750000000000001</v>
          </cell>
        </row>
        <row r="301">
          <cell r="C301">
            <v>0.38541666666666669</v>
          </cell>
        </row>
        <row r="302">
          <cell r="C302">
            <v>0.38333333333333336</v>
          </cell>
        </row>
        <row r="303">
          <cell r="C303">
            <v>0.38124999999999998</v>
          </cell>
        </row>
        <row r="304">
          <cell r="C304">
            <v>0.37916666666666665</v>
          </cell>
        </row>
        <row r="305">
          <cell r="C305">
            <v>0.37708333333333333</v>
          </cell>
        </row>
        <row r="306">
          <cell r="C306">
            <v>0.375</v>
          </cell>
        </row>
        <row r="307">
          <cell r="C307">
            <v>0.37291666666666667</v>
          </cell>
        </row>
        <row r="308">
          <cell r="C308">
            <v>0.37083333333333335</v>
          </cell>
        </row>
        <row r="309">
          <cell r="C309">
            <v>0.36875000000000002</v>
          </cell>
        </row>
        <row r="310">
          <cell r="C310">
            <v>0.36666666666666664</v>
          </cell>
        </row>
        <row r="311">
          <cell r="C311">
            <v>0.36458333333333331</v>
          </cell>
        </row>
        <row r="312">
          <cell r="C312">
            <v>0.36249999999999999</v>
          </cell>
        </row>
        <row r="313">
          <cell r="C313">
            <v>0.36041666666666666</v>
          </cell>
        </row>
        <row r="314">
          <cell r="C314">
            <v>0.35833333333333334</v>
          </cell>
        </row>
        <row r="315">
          <cell r="C315">
            <v>0.35625000000000001</v>
          </cell>
        </row>
        <row r="316">
          <cell r="C316">
            <v>0.35416666666666669</v>
          </cell>
        </row>
        <row r="317">
          <cell r="C317">
            <v>0.35208333333333336</v>
          </cell>
        </row>
        <row r="318">
          <cell r="C318">
            <v>0.35</v>
          </cell>
        </row>
        <row r="319">
          <cell r="C319">
            <v>0.34791666666666665</v>
          </cell>
        </row>
        <row r="320">
          <cell r="C320">
            <v>0.34583333333333333</v>
          </cell>
        </row>
        <row r="321">
          <cell r="C321">
            <v>0.34375</v>
          </cell>
        </row>
        <row r="322">
          <cell r="C322">
            <v>0.34166666666666667</v>
          </cell>
        </row>
        <row r="323">
          <cell r="C323">
            <v>0.33958333333333335</v>
          </cell>
        </row>
        <row r="324">
          <cell r="C324">
            <v>0.33750000000000002</v>
          </cell>
        </row>
        <row r="325">
          <cell r="C325">
            <v>0.33541666666666664</v>
          </cell>
        </row>
        <row r="326">
          <cell r="C326">
            <v>0.33333333333333331</v>
          </cell>
        </row>
        <row r="327">
          <cell r="C327">
            <v>0.33124999999999999</v>
          </cell>
        </row>
        <row r="328">
          <cell r="C328">
            <v>0.32916666666666666</v>
          </cell>
        </row>
        <row r="329">
          <cell r="C329">
            <v>0.32708333333333334</v>
          </cell>
        </row>
        <row r="330">
          <cell r="C330">
            <v>0.32500000000000001</v>
          </cell>
        </row>
        <row r="331">
          <cell r="C331">
            <v>0.32291666666666669</v>
          </cell>
        </row>
        <row r="332">
          <cell r="C332">
            <v>0.32083333333333336</v>
          </cell>
        </row>
        <row r="333">
          <cell r="C333">
            <v>0.31874999999999998</v>
          </cell>
        </row>
        <row r="334">
          <cell r="C334">
            <v>0.31666666666666665</v>
          </cell>
        </row>
        <row r="335">
          <cell r="C335">
            <v>0.31458333333333333</v>
          </cell>
        </row>
        <row r="336">
          <cell r="C336">
            <v>0.3125</v>
          </cell>
        </row>
        <row r="337">
          <cell r="C337">
            <v>0.31041666666666667</v>
          </cell>
        </row>
        <row r="338">
          <cell r="C338">
            <v>0.30833333333333335</v>
          </cell>
        </row>
        <row r="339">
          <cell r="C339">
            <v>0.30625000000000002</v>
          </cell>
        </row>
        <row r="340">
          <cell r="C340">
            <v>0.30416666666666664</v>
          </cell>
        </row>
        <row r="341">
          <cell r="C341">
            <v>0.30208333333333331</v>
          </cell>
        </row>
        <row r="342">
          <cell r="C342">
            <v>0.3</v>
          </cell>
        </row>
        <row r="343">
          <cell r="C343">
            <v>0.29791666666666666</v>
          </cell>
        </row>
        <row r="344">
          <cell r="C344">
            <v>0.29583333333333334</v>
          </cell>
        </row>
        <row r="345">
          <cell r="C345">
            <v>0.29375000000000001</v>
          </cell>
        </row>
        <row r="346">
          <cell r="C346">
            <v>0.29166666666666669</v>
          </cell>
        </row>
        <row r="347">
          <cell r="C347">
            <v>0.28958333333333336</v>
          </cell>
        </row>
        <row r="348">
          <cell r="C348">
            <v>0.28749999999999998</v>
          </cell>
        </row>
        <row r="349">
          <cell r="C349">
            <v>0.28541666666666665</v>
          </cell>
        </row>
        <row r="350">
          <cell r="C350">
            <v>0.28333333333333333</v>
          </cell>
        </row>
        <row r="351">
          <cell r="C351">
            <v>0.28125</v>
          </cell>
        </row>
        <row r="352">
          <cell r="C352">
            <v>0.27916666666666667</v>
          </cell>
        </row>
        <row r="353">
          <cell r="C353">
            <v>0.27708333333333335</v>
          </cell>
        </row>
        <row r="354">
          <cell r="C354">
            <v>0.27500000000000002</v>
          </cell>
        </row>
        <row r="355">
          <cell r="C355">
            <v>0.27291666666666664</v>
          </cell>
        </row>
        <row r="356">
          <cell r="C356">
            <v>0.27083333333333331</v>
          </cell>
        </row>
        <row r="357">
          <cell r="C357">
            <v>0.26874999999999999</v>
          </cell>
        </row>
        <row r="358">
          <cell r="C358">
            <v>0.26666666666666666</v>
          </cell>
        </row>
        <row r="359">
          <cell r="C359">
            <v>0.26458333333333334</v>
          </cell>
        </row>
        <row r="360">
          <cell r="C360">
            <v>0.26250000000000001</v>
          </cell>
        </row>
        <row r="361">
          <cell r="C361">
            <v>0.26041666666666669</v>
          </cell>
        </row>
        <row r="362">
          <cell r="C362">
            <v>0.25833333333333336</v>
          </cell>
        </row>
        <row r="363">
          <cell r="C363">
            <v>0.25624999999999998</v>
          </cell>
        </row>
        <row r="364">
          <cell r="C364">
            <v>0.25416666666666665</v>
          </cell>
        </row>
        <row r="365">
          <cell r="C365">
            <v>0.25208333333333333</v>
          </cell>
        </row>
        <row r="366">
          <cell r="C366">
            <v>0.25</v>
          </cell>
        </row>
        <row r="367">
          <cell r="C367">
            <v>0.24791666666666667</v>
          </cell>
        </row>
        <row r="368">
          <cell r="C368">
            <v>0.24583333333333332</v>
          </cell>
        </row>
        <row r="369">
          <cell r="C369">
            <v>0.24374999999999999</v>
          </cell>
        </row>
        <row r="370">
          <cell r="C370">
            <v>0.24166666666666667</v>
          </cell>
        </row>
        <row r="371">
          <cell r="C371">
            <v>0.23958333333333334</v>
          </cell>
        </row>
        <row r="372">
          <cell r="C372">
            <v>0.23749999999999999</v>
          </cell>
        </row>
        <row r="373">
          <cell r="C373">
            <v>0.23541666666666666</v>
          </cell>
        </row>
        <row r="374">
          <cell r="C374">
            <v>0.23333333333333334</v>
          </cell>
        </row>
        <row r="375">
          <cell r="C375">
            <v>0.23125000000000001</v>
          </cell>
        </row>
        <row r="376">
          <cell r="C376">
            <v>0.22916666666666666</v>
          </cell>
        </row>
        <row r="377">
          <cell r="C377">
            <v>0.22708333333333333</v>
          </cell>
        </row>
        <row r="378">
          <cell r="C378">
            <v>0.22500000000000001</v>
          </cell>
        </row>
        <row r="379">
          <cell r="C379">
            <v>0.22291666666666668</v>
          </cell>
        </row>
        <row r="380">
          <cell r="C380">
            <v>0.22083333333333333</v>
          </cell>
        </row>
        <row r="381">
          <cell r="C381">
            <v>0.21875</v>
          </cell>
        </row>
        <row r="382">
          <cell r="C382">
            <v>0.21666666666666667</v>
          </cell>
        </row>
        <row r="383">
          <cell r="C383">
            <v>0.21458333333333332</v>
          </cell>
        </row>
        <row r="384">
          <cell r="C384">
            <v>0.21249999999999999</v>
          </cell>
        </row>
        <row r="385">
          <cell r="C385">
            <v>0.21041666666666667</v>
          </cell>
        </row>
        <row r="386">
          <cell r="C386">
            <v>0.20833333333333334</v>
          </cell>
        </row>
        <row r="387">
          <cell r="C387">
            <v>0.20624999999999999</v>
          </cell>
        </row>
        <row r="388">
          <cell r="C388">
            <v>0.20416666666666666</v>
          </cell>
        </row>
        <row r="389">
          <cell r="C389">
            <v>0.20208333333333334</v>
          </cell>
        </row>
        <row r="390">
          <cell r="C390">
            <v>0.2</v>
          </cell>
        </row>
        <row r="391">
          <cell r="C391">
            <v>0.19791666666666666</v>
          </cell>
        </row>
        <row r="392">
          <cell r="C392">
            <v>0.19583333333333333</v>
          </cell>
        </row>
        <row r="393">
          <cell r="C393">
            <v>0.19375000000000001</v>
          </cell>
        </row>
        <row r="394">
          <cell r="C394">
            <v>0.19166666666666668</v>
          </cell>
        </row>
        <row r="395">
          <cell r="C395">
            <v>0.18958333333333333</v>
          </cell>
        </row>
        <row r="396">
          <cell r="C396">
            <v>0.1875</v>
          </cell>
        </row>
        <row r="397">
          <cell r="C397">
            <v>0.18541666666666667</v>
          </cell>
        </row>
        <row r="398">
          <cell r="C398">
            <v>0.18333333333333332</v>
          </cell>
        </row>
        <row r="399">
          <cell r="C399">
            <v>0.18124999999999999</v>
          </cell>
        </row>
        <row r="400">
          <cell r="C400">
            <v>0.17916666666666667</v>
          </cell>
        </row>
        <row r="401">
          <cell r="C401">
            <v>0.17708333333333334</v>
          </cell>
        </row>
        <row r="402">
          <cell r="C402">
            <v>0.17499999999999999</v>
          </cell>
        </row>
        <row r="403">
          <cell r="C403">
            <v>0.17291666666666666</v>
          </cell>
        </row>
        <row r="404">
          <cell r="C404">
            <v>0.17083333333333334</v>
          </cell>
        </row>
        <row r="405">
          <cell r="C405">
            <v>0.16875000000000001</v>
          </cell>
        </row>
        <row r="406">
          <cell r="C406">
            <v>0.16666666666666666</v>
          </cell>
        </row>
        <row r="407">
          <cell r="C407">
            <v>0.16458333333333333</v>
          </cell>
        </row>
        <row r="408">
          <cell r="C408">
            <v>0.16250000000000001</v>
          </cell>
        </row>
        <row r="409">
          <cell r="C409">
            <v>0.16041666666666668</v>
          </cell>
        </row>
        <row r="410">
          <cell r="C410">
            <v>0.15833333333333333</v>
          </cell>
        </row>
        <row r="411">
          <cell r="C411">
            <v>0.15625</v>
          </cell>
        </row>
        <row r="412">
          <cell r="C412">
            <v>0.15416666666666667</v>
          </cell>
        </row>
        <row r="413">
          <cell r="C413">
            <v>0.15208333333333332</v>
          </cell>
        </row>
        <row r="414">
          <cell r="C414">
            <v>0.15</v>
          </cell>
        </row>
        <row r="415">
          <cell r="C415">
            <v>0.14791666666666667</v>
          </cell>
        </row>
        <row r="416">
          <cell r="C416">
            <v>0.14583333333333334</v>
          </cell>
        </row>
        <row r="417">
          <cell r="C417">
            <v>0.14374999999999999</v>
          </cell>
        </row>
        <row r="418">
          <cell r="C418">
            <v>0.14166666666666666</v>
          </cell>
        </row>
        <row r="419">
          <cell r="C419">
            <v>0.13958333333333334</v>
          </cell>
        </row>
        <row r="420">
          <cell r="C420">
            <v>0.13750000000000001</v>
          </cell>
        </row>
        <row r="421">
          <cell r="C421">
            <v>0.13541666666666666</v>
          </cell>
        </row>
        <row r="422">
          <cell r="C422">
            <v>0.13333333333333333</v>
          </cell>
        </row>
        <row r="423">
          <cell r="C423">
            <v>0.13125000000000001</v>
          </cell>
        </row>
        <row r="424">
          <cell r="C424">
            <v>0.12916666666666668</v>
          </cell>
        </row>
        <row r="425">
          <cell r="C425">
            <v>0.12708333333333333</v>
          </cell>
        </row>
        <row r="426">
          <cell r="C426">
            <v>0.125</v>
          </cell>
        </row>
        <row r="427">
          <cell r="C427">
            <v>0.12291666666666666</v>
          </cell>
        </row>
        <row r="428">
          <cell r="C428">
            <v>0.12083333333333333</v>
          </cell>
        </row>
        <row r="429">
          <cell r="C429">
            <v>0.11874999999999999</v>
          </cell>
        </row>
        <row r="430">
          <cell r="C430">
            <v>0.11666666666666667</v>
          </cell>
        </row>
        <row r="431">
          <cell r="C431">
            <v>0.11458333333333333</v>
          </cell>
        </row>
        <row r="432">
          <cell r="C432">
            <v>0.1125</v>
          </cell>
        </row>
        <row r="433">
          <cell r="C433">
            <v>0.11041666666666666</v>
          </cell>
        </row>
        <row r="434">
          <cell r="C434">
            <v>0.10833333333333334</v>
          </cell>
        </row>
        <row r="435">
          <cell r="C435">
            <v>0.10625</v>
          </cell>
        </row>
        <row r="436">
          <cell r="C436">
            <v>0.10416666666666667</v>
          </cell>
        </row>
        <row r="437">
          <cell r="C437">
            <v>0.10208333333333333</v>
          </cell>
        </row>
        <row r="438">
          <cell r="C438">
            <v>0.1</v>
          </cell>
        </row>
        <row r="439">
          <cell r="C439">
            <v>9.7916666666666666E-2</v>
          </cell>
        </row>
        <row r="440">
          <cell r="C440">
            <v>9.583333333333334E-2</v>
          </cell>
        </row>
        <row r="441">
          <cell r="C441">
            <v>9.375E-2</v>
          </cell>
        </row>
        <row r="442">
          <cell r="C442">
            <v>9.166666666666666E-2</v>
          </cell>
        </row>
        <row r="443">
          <cell r="C443">
            <v>8.9583333333333334E-2</v>
          </cell>
        </row>
        <row r="444">
          <cell r="C444">
            <v>8.7499999999999994E-2</v>
          </cell>
        </row>
        <row r="445">
          <cell r="C445">
            <v>8.5416666666666669E-2</v>
          </cell>
        </row>
        <row r="446">
          <cell r="C446">
            <v>8.3333333333333329E-2</v>
          </cell>
        </row>
        <row r="447">
          <cell r="C447">
            <v>8.1250000000000003E-2</v>
          </cell>
        </row>
        <row r="448">
          <cell r="C448">
            <v>7.9166666666666663E-2</v>
          </cell>
        </row>
        <row r="449">
          <cell r="C449">
            <v>7.7083333333333337E-2</v>
          </cell>
        </row>
        <row r="450">
          <cell r="C450">
            <v>7.4999999999999997E-2</v>
          </cell>
        </row>
        <row r="451">
          <cell r="C451">
            <v>7.2916666666666671E-2</v>
          </cell>
        </row>
        <row r="452">
          <cell r="C452">
            <v>7.0833333333333331E-2</v>
          </cell>
        </row>
        <row r="453">
          <cell r="C453">
            <v>6.8750000000000006E-2</v>
          </cell>
        </row>
        <row r="454">
          <cell r="C454">
            <v>6.6666666666666666E-2</v>
          </cell>
        </row>
        <row r="455">
          <cell r="C455">
            <v>6.458333333333334E-2</v>
          </cell>
        </row>
        <row r="456">
          <cell r="C456">
            <v>6.25E-2</v>
          </cell>
        </row>
        <row r="457">
          <cell r="C457">
            <v>6.0416666666666667E-2</v>
          </cell>
        </row>
        <row r="458">
          <cell r="C458">
            <v>5.8333333333333334E-2</v>
          </cell>
        </row>
        <row r="459">
          <cell r="C459">
            <v>5.6250000000000001E-2</v>
          </cell>
        </row>
        <row r="460">
          <cell r="C460">
            <v>5.4166666666666669E-2</v>
          </cell>
        </row>
        <row r="461">
          <cell r="C461">
            <v>5.2083333333333336E-2</v>
          </cell>
        </row>
        <row r="462">
          <cell r="C462">
            <v>0.05</v>
          </cell>
        </row>
        <row r="463">
          <cell r="C463">
            <v>4.791666666666667E-2</v>
          </cell>
        </row>
        <row r="464">
          <cell r="C464">
            <v>4.583333333333333E-2</v>
          </cell>
        </row>
        <row r="465">
          <cell r="C465">
            <v>4.3749999999999997E-2</v>
          </cell>
        </row>
        <row r="466">
          <cell r="C466">
            <v>4.1666666666666664E-2</v>
          </cell>
        </row>
        <row r="467">
          <cell r="C467">
            <v>3.9583333333333331E-2</v>
          </cell>
        </row>
        <row r="468">
          <cell r="C468">
            <v>3.7499999999999999E-2</v>
          </cell>
        </row>
        <row r="469">
          <cell r="C469">
            <v>3.5416666666666666E-2</v>
          </cell>
        </row>
        <row r="470">
          <cell r="C470">
            <v>3.3333333333333333E-2</v>
          </cell>
        </row>
        <row r="471">
          <cell r="C471">
            <v>3.125E-2</v>
          </cell>
        </row>
        <row r="472">
          <cell r="C472">
            <v>2.9166666666666667E-2</v>
          </cell>
        </row>
        <row r="473">
          <cell r="C473">
            <v>2.7083333333333334E-2</v>
          </cell>
        </row>
        <row r="474">
          <cell r="C474">
            <v>2.5000000000000001E-2</v>
          </cell>
        </row>
        <row r="475">
          <cell r="C475">
            <v>2.2916666666666665E-2</v>
          </cell>
        </row>
        <row r="476">
          <cell r="C476">
            <v>2.0833333333333332E-2</v>
          </cell>
        </row>
        <row r="477">
          <cell r="C477">
            <v>1.8749999999999999E-2</v>
          </cell>
        </row>
        <row r="478">
          <cell r="C478">
            <v>1.6666666666666666E-2</v>
          </cell>
        </row>
        <row r="479">
          <cell r="C479">
            <v>1.4583333333333334E-2</v>
          </cell>
        </row>
        <row r="480">
          <cell r="C480">
            <v>1.2500000000000001E-2</v>
          </cell>
        </row>
        <row r="481">
          <cell r="C481">
            <v>1.0416666666666666E-2</v>
          </cell>
        </row>
      </sheetData>
      <sheetData sheetId="1" refreshError="1">
        <row r="4">
          <cell r="D4">
            <v>0.54159286853448296</v>
          </cell>
          <cell r="G4">
            <v>0.52976101116379271</v>
          </cell>
          <cell r="J4">
            <v>326.5</v>
          </cell>
          <cell r="L4">
            <v>0.33188467827389284</v>
          </cell>
          <cell r="M4">
            <v>0.54159286853448296</v>
          </cell>
        </row>
        <row r="5">
          <cell r="D5">
            <v>0.64423796562014235</v>
          </cell>
          <cell r="G5">
            <v>0.63035320630773917</v>
          </cell>
          <cell r="J5">
            <v>326.5</v>
          </cell>
          <cell r="L5">
            <v>0.39231593146110671</v>
          </cell>
          <cell r="M5">
            <v>0.64423796562014235</v>
          </cell>
        </row>
        <row r="6">
          <cell r="D6">
            <v>0.24478292004208038</v>
          </cell>
          <cell r="G6">
            <v>0.23888726164123855</v>
          </cell>
          <cell r="J6">
            <v>326.5</v>
          </cell>
          <cell r="L6">
            <v>0.15065569374539456</v>
          </cell>
          <cell r="M6">
            <v>0.24478292004208038</v>
          </cell>
        </row>
        <row r="7">
          <cell r="D7">
            <v>0.24478291853448292</v>
          </cell>
          <cell r="G7">
            <v>0.23888726016379305</v>
          </cell>
          <cell r="J7">
            <v>326.5</v>
          </cell>
          <cell r="L7">
            <v>0.1506556928377524</v>
          </cell>
          <cell r="M7">
            <v>0.24478291853448292</v>
          </cell>
        </row>
        <row r="8">
          <cell r="D8">
            <v>0.91487589609687847</v>
          </cell>
          <cell r="G8">
            <v>0.87754569733709853</v>
          </cell>
          <cell r="J8">
            <v>326.5</v>
          </cell>
          <cell r="L8">
            <v>0.53653957956163356</v>
          </cell>
          <cell r="M8">
            <v>0.89684321525903643</v>
          </cell>
        </row>
        <row r="9">
          <cell r="D9">
            <v>1.9945028146457333</v>
          </cell>
          <cell r="G9">
            <v>1.544666275974975</v>
          </cell>
          <cell r="J9">
            <v>326.5</v>
          </cell>
          <cell r="L9">
            <v>0.93561611084827256</v>
          </cell>
          <cell r="M9">
            <v>1.5855563322678889</v>
          </cell>
        </row>
        <row r="10">
          <cell r="D10">
            <v>4.2743459674150079</v>
          </cell>
          <cell r="G10">
            <v>2.2946155155636396</v>
          </cell>
          <cell r="J10">
            <v>326.5</v>
          </cell>
          <cell r="L10">
            <v>1.3782350444799083</v>
          </cell>
          <cell r="M10">
            <v>2.3811024349119396</v>
          </cell>
        </row>
        <row r="11">
          <cell r="D11">
            <v>3.5212888589097053</v>
          </cell>
          <cell r="G11">
            <v>2.3131751537850165</v>
          </cell>
          <cell r="J11">
            <v>326.5</v>
          </cell>
          <cell r="L11">
            <v>1.3923411208983263</v>
          </cell>
          <cell r="M11">
            <v>2.3846009309632104</v>
          </cell>
        </row>
        <row r="12">
          <cell r="D12">
            <v>1.7821364042162906</v>
          </cell>
          <cell r="G12">
            <v>1.421014399711769</v>
          </cell>
          <cell r="J12">
            <v>326.5</v>
          </cell>
          <cell r="L12">
            <v>0.86429377873702551</v>
          </cell>
          <cell r="M12">
            <v>1.4576571277960948</v>
          </cell>
        </row>
        <row r="13">
          <cell r="D13">
            <v>0.52919367670011563</v>
          </cell>
          <cell r="G13">
            <v>0.51760980316611327</v>
          </cell>
          <cell r="J13">
            <v>326.5</v>
          </cell>
          <cell r="L13">
            <v>0.32427218948750675</v>
          </cell>
          <cell r="M13">
            <v>0.52919367670011563</v>
          </cell>
        </row>
        <row r="14">
          <cell r="D14">
            <v>0.45390000707121619</v>
          </cell>
          <cell r="G14">
            <v>0.44382200692979185</v>
          </cell>
          <cell r="J14">
            <v>326.5</v>
          </cell>
          <cell r="L14">
            <v>0.27804561090137603</v>
          </cell>
          <cell r="M14">
            <v>0.45390000707121619</v>
          </cell>
        </row>
        <row r="15">
          <cell r="D15">
            <v>0.53490853152399442</v>
          </cell>
          <cell r="G15">
            <v>0.52321036089351458</v>
          </cell>
          <cell r="J15">
            <v>326.5</v>
          </cell>
          <cell r="L15">
            <v>0.32778082689256899</v>
          </cell>
          <cell r="M15">
            <v>0.53490853152399442</v>
          </cell>
        </row>
        <row r="16">
          <cell r="D16">
            <v>0.6083755295599349</v>
          </cell>
          <cell r="G16">
            <v>0.5952080189687361</v>
          </cell>
          <cell r="J16">
            <v>326.5</v>
          </cell>
          <cell r="L16">
            <v>0.37288591972353374</v>
          </cell>
          <cell r="M16">
            <v>0.6083755295599349</v>
          </cell>
        </row>
        <row r="17">
          <cell r="D17">
            <v>0.54536212793648098</v>
          </cell>
          <cell r="G17">
            <v>0.5334548853777511</v>
          </cell>
          <cell r="J17">
            <v>326.5</v>
          </cell>
          <cell r="L17">
            <v>0.33419881659145351</v>
          </cell>
          <cell r="M17">
            <v>0.54536212793648098</v>
          </cell>
        </row>
        <row r="18">
          <cell r="D18">
            <v>0.33341354506493764</v>
          </cell>
          <cell r="G18">
            <v>0.32574527416363896</v>
          </cell>
          <cell r="J18">
            <v>326.5</v>
          </cell>
          <cell r="L18">
            <v>0.20470298506696824</v>
          </cell>
          <cell r="M18">
            <v>0.33341354506493764</v>
          </cell>
        </row>
        <row r="19">
          <cell r="D19">
            <v>0.58738541019512658</v>
          </cell>
          <cell r="G19">
            <v>0.57463770199122366</v>
          </cell>
          <cell r="J19">
            <v>326.5</v>
          </cell>
          <cell r="L19">
            <v>0.3595795113977579</v>
          </cell>
          <cell r="M19">
            <v>0.58738541019512658</v>
          </cell>
        </row>
        <row r="20">
          <cell r="D20">
            <v>1.8735379599304089</v>
          </cell>
          <cell r="G20">
            <v>1.2845018826673538</v>
          </cell>
          <cell r="J20">
            <v>326.5</v>
          </cell>
          <cell r="L20">
            <v>0.7807401798230641</v>
          </cell>
          <cell r="M20">
            <v>1.3229726418659613</v>
          </cell>
        </row>
        <row r="21">
          <cell r="D21">
            <v>2.1307094673312741</v>
          </cell>
          <cell r="G21">
            <v>1.8639016993109727</v>
          </cell>
          <cell r="J21">
            <v>326.5</v>
          </cell>
          <cell r="L21">
            <v>1.1268301171784458</v>
          </cell>
          <cell r="M21">
            <v>1.9075158886575987</v>
          </cell>
        </row>
        <row r="22">
          <cell r="D22">
            <v>2.7990277603623097</v>
          </cell>
          <cell r="G22">
            <v>2.1333462798825997</v>
          </cell>
          <cell r="J22">
            <v>326.5</v>
          </cell>
          <cell r="L22">
            <v>1.2866344145026229</v>
          </cell>
          <cell r="M22">
            <v>2.1903268350898455</v>
          </cell>
        </row>
        <row r="23">
          <cell r="D23">
            <v>3.3495268326628014</v>
          </cell>
          <cell r="G23">
            <v>2.2879757126498399</v>
          </cell>
          <cell r="J23">
            <v>326.5</v>
          </cell>
          <cell r="L23">
            <v>1.3777081193590541</v>
          </cell>
          <cell r="M23">
            <v>2.3559662493030964</v>
          </cell>
        </row>
        <row r="24">
          <cell r="D24">
            <v>0.67190451200330525</v>
          </cell>
          <cell r="G24">
            <v>0.65461457910018839</v>
          </cell>
          <cell r="J24">
            <v>326.5</v>
          </cell>
          <cell r="L24">
            <v>0.40386142609397147</v>
          </cell>
          <cell r="M24">
            <v>0.66905266934025454</v>
          </cell>
        </row>
        <row r="25">
          <cell r="D25">
            <v>0.25116592821190226</v>
          </cell>
          <cell r="G25">
            <v>0.24514260964766399</v>
          </cell>
          <cell r="J25">
            <v>326.5</v>
          </cell>
          <cell r="L25">
            <v>0.15454236346981629</v>
          </cell>
          <cell r="M25">
            <v>0.25116592821190226</v>
          </cell>
        </row>
        <row r="26">
          <cell r="D26">
            <v>0.59035146621840806</v>
          </cell>
          <cell r="G26">
            <v>0.57754443689404023</v>
          </cell>
          <cell r="J26">
            <v>326.5</v>
          </cell>
          <cell r="L26">
            <v>0.36182003882537817</v>
          </cell>
          <cell r="M26">
            <v>0.59035146621840806</v>
          </cell>
        </row>
        <row r="27">
          <cell r="D27">
            <v>0.50723959456938861</v>
          </cell>
          <cell r="G27">
            <v>0.49609480267800099</v>
          </cell>
          <cell r="J27">
            <v>326.5</v>
          </cell>
          <cell r="L27">
            <v>0.31079347198171381</v>
          </cell>
          <cell r="M27">
            <v>0.50723959456938861</v>
          </cell>
        </row>
        <row r="28">
          <cell r="D28">
            <v>0.57983016701879686</v>
          </cell>
          <cell r="G28">
            <v>0.5672335636784207</v>
          </cell>
          <cell r="J28">
            <v>326.5</v>
          </cell>
          <cell r="L28">
            <v>0.3553604829732569</v>
          </cell>
          <cell r="M28">
            <v>0.57983016701879686</v>
          </cell>
        </row>
        <row r="29">
          <cell r="D29">
            <v>0.56257111769358825</v>
          </cell>
          <cell r="G29">
            <v>0.55031969533971636</v>
          </cell>
          <cell r="J29">
            <v>326.5</v>
          </cell>
          <cell r="L29">
            <v>0.34476428273642551</v>
          </cell>
          <cell r="M29">
            <v>0.56257111769358825</v>
          </cell>
        </row>
        <row r="30">
          <cell r="D30">
            <v>0.25054657474894476</v>
          </cell>
          <cell r="G30">
            <v>0.24453564325396568</v>
          </cell>
          <cell r="J30">
            <v>326.5</v>
          </cell>
          <cell r="L30">
            <v>0.15412993045090059</v>
          </cell>
          <cell r="M30">
            <v>0.25054657474894476</v>
          </cell>
        </row>
        <row r="31">
          <cell r="D31">
            <v>0.44125103674002031</v>
          </cell>
          <cell r="G31">
            <v>0.43142601600521985</v>
          </cell>
          <cell r="J31">
            <v>326.5</v>
          </cell>
          <cell r="L31">
            <v>0.27034259908177433</v>
          </cell>
          <cell r="M31">
            <v>0.44125103674002031</v>
          </cell>
        </row>
        <row r="32">
          <cell r="D32">
            <v>0.4006427968876391</v>
          </cell>
          <cell r="G32">
            <v>0.39162994094988623</v>
          </cell>
          <cell r="J32">
            <v>326.5</v>
          </cell>
          <cell r="L32">
            <v>0.24559758420396532</v>
          </cell>
          <cell r="M32">
            <v>0.4006427968876391</v>
          </cell>
        </row>
        <row r="33">
          <cell r="D33">
            <v>1.4659378284905054</v>
          </cell>
          <cell r="G33">
            <v>1.4343140832992662</v>
          </cell>
          <cell r="J33">
            <v>326.5</v>
          </cell>
          <cell r="L33">
            <v>0.87147324165416906</v>
          </cell>
          <cell r="M33">
            <v>1.4646328398690762</v>
          </cell>
        </row>
        <row r="34">
          <cell r="D34">
            <v>2.0465498461189879</v>
          </cell>
          <cell r="G34">
            <v>1.7103741213523163</v>
          </cell>
          <cell r="J34">
            <v>326.5</v>
          </cell>
          <cell r="L34">
            <v>1.0361003970330251</v>
          </cell>
          <cell r="M34">
            <v>1.7523051182746965</v>
          </cell>
        </row>
        <row r="35">
          <cell r="D35">
            <v>4.2383799560991227</v>
          </cell>
          <cell r="G35">
            <v>2.3247409508034118</v>
          </cell>
          <cell r="J35">
            <v>326.5</v>
          </cell>
          <cell r="L35">
            <v>1.3966254169735515</v>
          </cell>
          <cell r="M35">
            <v>2.4105085499253942</v>
          </cell>
        </row>
        <row r="36">
          <cell r="D36">
            <v>1.6751653891686609</v>
          </cell>
          <cell r="G36">
            <v>1.6078514558934893</v>
          </cell>
          <cell r="J36">
            <v>326.5</v>
          </cell>
          <cell r="L36">
            <v>0.97535847614011917</v>
          </cell>
          <cell r="M36">
            <v>1.6423547636768625</v>
          </cell>
        </row>
        <row r="37">
          <cell r="D37">
            <v>0.48003103803416719</v>
          </cell>
          <cell r="G37">
            <v>0.46943041727348384</v>
          </cell>
          <cell r="J37">
            <v>326.5</v>
          </cell>
          <cell r="L37">
            <v>0.29411913251823602</v>
          </cell>
          <cell r="M37">
            <v>0.48003103803416719</v>
          </cell>
        </row>
        <row r="38">
          <cell r="D38">
            <v>0.49391519643379084</v>
          </cell>
          <cell r="G38">
            <v>0.48303689250511522</v>
          </cell>
          <cell r="J38">
            <v>326.5</v>
          </cell>
          <cell r="L38">
            <v>0.30261295241660441</v>
          </cell>
          <cell r="M38">
            <v>0.49391519643379084</v>
          </cell>
        </row>
        <row r="39">
          <cell r="D39">
            <v>0.54263348740202255</v>
          </cell>
          <cell r="G39">
            <v>0.53078081765398233</v>
          </cell>
          <cell r="J39">
            <v>326.5</v>
          </cell>
          <cell r="L39">
            <v>0.33252356664386645</v>
          </cell>
          <cell r="M39">
            <v>0.54263348740202255</v>
          </cell>
        </row>
        <row r="40">
          <cell r="D40">
            <v>0.5834299689371838</v>
          </cell>
          <cell r="G40">
            <v>0.57076136955843992</v>
          </cell>
          <cell r="J40">
            <v>326.5</v>
          </cell>
          <cell r="L40">
            <v>0.35757058280097143</v>
          </cell>
          <cell r="M40">
            <v>0.5834299689371838</v>
          </cell>
        </row>
        <row r="41">
          <cell r="D41">
            <v>0.65580548999291233</v>
          </cell>
          <cell r="G41">
            <v>0.64168938019305422</v>
          </cell>
          <cell r="J41">
            <v>326.5</v>
          </cell>
          <cell r="L41">
            <v>0.40179538792514341</v>
          </cell>
          <cell r="M41">
            <v>0.65580548999291233</v>
          </cell>
        </row>
        <row r="42">
          <cell r="D42">
            <v>0.55031788143864147</v>
          </cell>
          <cell r="G42">
            <v>0.53831152380986869</v>
          </cell>
          <cell r="J42">
            <v>326.5</v>
          </cell>
          <cell r="L42">
            <v>0.33676147367303949</v>
          </cell>
          <cell r="M42">
            <v>0.55031788143864147</v>
          </cell>
        </row>
        <row r="43">
          <cell r="D43">
            <v>0.28513495361894148</v>
          </cell>
          <cell r="G43">
            <v>0.27843225454656256</v>
          </cell>
          <cell r="J43">
            <v>326.5</v>
          </cell>
          <cell r="L43">
            <v>0.17511991104858265</v>
          </cell>
          <cell r="M43">
            <v>0.28513495361894148</v>
          </cell>
        </row>
        <row r="44">
          <cell r="D44">
            <v>0.53306126355040429</v>
          </cell>
          <cell r="G44">
            <v>0.52140003827939641</v>
          </cell>
          <cell r="J44">
            <v>326.5</v>
          </cell>
          <cell r="L44">
            <v>0.32664669598127632</v>
          </cell>
          <cell r="M44">
            <v>0.53306126355040429</v>
          </cell>
        </row>
        <row r="45">
          <cell r="D45">
            <v>1.2883440654294964</v>
          </cell>
          <cell r="G45">
            <v>1.2615771841209067</v>
          </cell>
          <cell r="J45">
            <v>326.5</v>
          </cell>
          <cell r="L45">
            <v>0.76835994967562438</v>
          </cell>
          <cell r="M45">
            <v>1.2883440654294964</v>
          </cell>
        </row>
        <row r="46">
          <cell r="D46">
            <v>2.5839889396308302</v>
          </cell>
          <cell r="G46">
            <v>1.9287248494954907</v>
          </cell>
          <cell r="J46">
            <v>326.5</v>
          </cell>
          <cell r="L46">
            <v>1.1652883222297485</v>
          </cell>
          <cell r="M46">
            <v>1.981404628288107</v>
          </cell>
        </row>
        <row r="47">
          <cell r="D47">
            <v>2.9598569818180978</v>
          </cell>
          <cell r="G47">
            <v>2.1159338372893477</v>
          </cell>
          <cell r="J47">
            <v>326.5</v>
          </cell>
          <cell r="L47">
            <v>1.2752294505305106</v>
          </cell>
          <cell r="M47">
            <v>2.1761309769257098</v>
          </cell>
        </row>
        <row r="48">
          <cell r="D48">
            <v>3.3659095390146443</v>
          </cell>
          <cell r="G48">
            <v>2.0743244680705581</v>
          </cell>
          <cell r="J48">
            <v>326.5</v>
          </cell>
          <cell r="L48">
            <v>1.2501504790430225</v>
          </cell>
          <cell r="M48">
            <v>2.1426426588508516</v>
          </cell>
        </row>
        <row r="49">
          <cell r="D49">
            <v>1.1258237609132946</v>
          </cell>
          <cell r="G49">
            <v>1.0044592781254207</v>
          </cell>
          <cell r="J49">
            <v>326.5</v>
          </cell>
          <cell r="L49">
            <v>0.61424067726777698</v>
          </cell>
          <cell r="M49">
            <v>1.0279757533436866</v>
          </cell>
        </row>
        <row r="50">
          <cell r="D50">
            <v>0.99907706451574774</v>
          </cell>
          <cell r="G50">
            <v>0.97809552322543269</v>
          </cell>
          <cell r="J50">
            <v>326.5</v>
          </cell>
          <cell r="L50">
            <v>0.60134905577425735</v>
          </cell>
          <cell r="M50">
            <v>0.99907706451574774</v>
          </cell>
        </row>
        <row r="51">
          <cell r="D51">
            <v>0.57281554706691373</v>
          </cell>
          <cell r="G51">
            <v>0.56035923612557559</v>
          </cell>
          <cell r="J51">
            <v>326.5</v>
          </cell>
          <cell r="L51">
            <v>0.35060383254546446</v>
          </cell>
          <cell r="M51">
            <v>0.57281554706691373</v>
          </cell>
        </row>
        <row r="52">
          <cell r="D52">
            <v>0.6260290813978453</v>
          </cell>
          <cell r="G52">
            <v>0.61250849976988808</v>
          </cell>
          <cell r="J52">
            <v>326.5</v>
          </cell>
          <cell r="L52">
            <v>0.38366152183010299</v>
          </cell>
          <cell r="M52">
            <v>0.6260290813978453</v>
          </cell>
        </row>
        <row r="53">
          <cell r="D53">
            <v>0.54171061607605508</v>
          </cell>
          <cell r="G53">
            <v>0.52987640375453349</v>
          </cell>
          <cell r="J53">
            <v>326.5</v>
          </cell>
          <cell r="L53">
            <v>0.3319569694241401</v>
          </cell>
          <cell r="M53">
            <v>0.54171061607605508</v>
          </cell>
        </row>
        <row r="54">
          <cell r="D54">
            <v>0.2449336164913995</v>
          </cell>
          <cell r="G54">
            <v>0.23903494416157142</v>
          </cell>
          <cell r="J54">
            <v>326.5</v>
          </cell>
          <cell r="L54">
            <v>0.15074638745734301</v>
          </cell>
          <cell r="M54">
            <v>0.2449336164913995</v>
          </cell>
        </row>
        <row r="55">
          <cell r="D55">
            <v>0.73924604142641348</v>
          </cell>
          <cell r="G55">
            <v>0.63842733560625964</v>
          </cell>
          <cell r="J55">
            <v>326.5</v>
          </cell>
          <cell r="L55">
            <v>0.39273947781719454</v>
          </cell>
          <cell r="M55">
            <v>0.65421225643478786</v>
          </cell>
        </row>
        <row r="56">
          <cell r="D56">
            <v>2.0790798608601229</v>
          </cell>
          <cell r="G56">
            <v>1.7764210842718493</v>
          </cell>
          <cell r="J56">
            <v>326.5</v>
          </cell>
          <cell r="L56">
            <v>1.0760580705155678</v>
          </cell>
          <cell r="M56">
            <v>1.8190026814890521</v>
          </cell>
        </row>
        <row r="57">
          <cell r="D57">
            <v>4.2596225918279496</v>
          </cell>
          <cell r="G57">
            <v>2.2420651488363532</v>
          </cell>
          <cell r="J57">
            <v>326.5</v>
          </cell>
          <cell r="L57">
            <v>1.3478153456823847</v>
          </cell>
          <cell r="M57">
            <v>2.3282576006729121</v>
          </cell>
        </row>
        <row r="58">
          <cell r="D58">
            <v>4.1353029686250293</v>
          </cell>
          <cell r="G58">
            <v>2.2831293444738852</v>
          </cell>
          <cell r="J58">
            <v>326.5</v>
          </cell>
          <cell r="L58">
            <v>1.3721171558963081</v>
          </cell>
          <cell r="M58">
            <v>2.3668354038463857</v>
          </cell>
        </row>
        <row r="59">
          <cell r="D59">
            <v>3.8335291509408131</v>
          </cell>
          <cell r="G59">
            <v>2.0731324512514075</v>
          </cell>
          <cell r="J59">
            <v>326.5</v>
          </cell>
          <cell r="L59">
            <v>1.2482142259948006</v>
          </cell>
          <cell r="M59">
            <v>2.1508030342702238</v>
          </cell>
        </row>
        <row r="60">
          <cell r="D60">
            <v>2.2384324326992302</v>
          </cell>
          <cell r="G60">
            <v>1.8859121691487146</v>
          </cell>
          <cell r="J60">
            <v>326.5</v>
          </cell>
          <cell r="L60">
            <v>1.1400948215812672</v>
          </cell>
          <cell r="M60">
            <v>1.931680817802699</v>
          </cell>
        </row>
        <row r="61">
          <cell r="D61">
            <v>0.86141809359741761</v>
          </cell>
          <cell r="G61">
            <v>0.84318973172546929</v>
          </cell>
          <cell r="J61">
            <v>326.5</v>
          </cell>
          <cell r="L61">
            <v>0.51980064926637848</v>
          </cell>
          <cell r="M61">
            <v>0.86141809359741761</v>
          </cell>
        </row>
        <row r="62">
          <cell r="D62">
            <v>0.45154409131753565</v>
          </cell>
          <cell r="G62">
            <v>0.44151320949118494</v>
          </cell>
          <cell r="J62">
            <v>326.5</v>
          </cell>
          <cell r="L62">
            <v>0.2765991954820376</v>
          </cell>
          <cell r="M62">
            <v>0.45154409131753565</v>
          </cell>
        </row>
        <row r="63">
          <cell r="D63">
            <v>0.50558938353190208</v>
          </cell>
          <cell r="G63">
            <v>0.49447759586126411</v>
          </cell>
          <cell r="J63">
            <v>326.5</v>
          </cell>
          <cell r="L63">
            <v>0.30978032425516461</v>
          </cell>
          <cell r="M63">
            <v>0.50558938353190208</v>
          </cell>
        </row>
        <row r="64">
          <cell r="D64">
            <v>0.57479939508317579</v>
          </cell>
          <cell r="G64">
            <v>0.56230340718151217</v>
          </cell>
          <cell r="J64">
            <v>326.5</v>
          </cell>
          <cell r="L64">
            <v>0.35227183853107374</v>
          </cell>
          <cell r="M64">
            <v>0.57479939508317579</v>
          </cell>
        </row>
        <row r="65">
          <cell r="D65">
            <v>0.85960967465079174</v>
          </cell>
          <cell r="G65">
            <v>0.84141748115777559</v>
          </cell>
          <cell r="J65">
            <v>326.5</v>
          </cell>
          <cell r="L65">
            <v>0.52077095845523069</v>
          </cell>
          <cell r="M65">
            <v>0.85960967465079174</v>
          </cell>
        </row>
        <row r="66">
          <cell r="D66">
            <v>0.28910140166927939</v>
          </cell>
          <cell r="G66">
            <v>0.28231937363589366</v>
          </cell>
          <cell r="J66">
            <v>326.5</v>
          </cell>
          <cell r="L66">
            <v>0.17746969533292759</v>
          </cell>
          <cell r="M66">
            <v>0.28910140166927939</v>
          </cell>
        </row>
        <row r="67">
          <cell r="D67">
            <v>0.88379619021457922</v>
          </cell>
          <cell r="G67">
            <v>0.86512026641028761</v>
          </cell>
          <cell r="J67">
            <v>326.5</v>
          </cell>
          <cell r="L67">
            <v>0.5305714935937621</v>
          </cell>
          <cell r="M67">
            <v>0.88379619021457922</v>
          </cell>
        </row>
        <row r="68">
          <cell r="D68">
            <v>1.1290351858646697</v>
          </cell>
          <cell r="G68">
            <v>1.1054544821473764</v>
          </cell>
          <cell r="J68">
            <v>326.5</v>
          </cell>
          <cell r="L68">
            <v>0.67733423635052725</v>
          </cell>
          <cell r="M68">
            <v>1.1290351858646697</v>
          </cell>
        </row>
        <row r="69">
          <cell r="D69">
            <v>2.723692271325</v>
          </cell>
          <cell r="G69">
            <v>1.9523027618947515</v>
          </cell>
          <cell r="J69">
            <v>326.5</v>
          </cell>
          <cell r="L69">
            <v>1.1778413255136289</v>
          </cell>
          <cell r="M69">
            <v>2.0077766073212513</v>
          </cell>
        </row>
        <row r="70">
          <cell r="D70">
            <v>2.7358243074502786</v>
          </cell>
          <cell r="G70">
            <v>2.0500913517883652</v>
          </cell>
          <cell r="J70">
            <v>326.5</v>
          </cell>
          <cell r="L70">
            <v>1.2362239287039292</v>
          </cell>
          <cell r="M70">
            <v>2.105807837937371</v>
          </cell>
        </row>
        <row r="71">
          <cell r="D71">
            <v>3.3499235641327152</v>
          </cell>
          <cell r="G71">
            <v>1.8692338424116872</v>
          </cell>
          <cell r="J71">
            <v>326.5</v>
          </cell>
          <cell r="L71">
            <v>1.1275945529662221</v>
          </cell>
          <cell r="M71">
            <v>1.9372323136943415</v>
          </cell>
        </row>
        <row r="72">
          <cell r="D72">
            <v>3.0322957363291363</v>
          </cell>
          <cell r="G72">
            <v>1.7889975877789788</v>
          </cell>
          <cell r="J72">
            <v>326.5</v>
          </cell>
          <cell r="L72">
            <v>1.080157329518469</v>
          </cell>
          <cell r="M72">
            <v>1.8506435025055614</v>
          </cell>
        </row>
        <row r="73">
          <cell r="D73">
            <v>0.41928351749464449</v>
          </cell>
          <cell r="G73">
            <v>0.40989784714475158</v>
          </cell>
          <cell r="J73">
            <v>326.5</v>
          </cell>
          <cell r="L73">
            <v>0.25699502912721239</v>
          </cell>
          <cell r="M73">
            <v>0.41928351749464449</v>
          </cell>
        </row>
        <row r="74">
          <cell r="D74">
            <v>1.2214340607410294</v>
          </cell>
          <cell r="G74">
            <v>1.1893043533605641</v>
          </cell>
          <cell r="J74">
            <v>326.5</v>
          </cell>
          <cell r="L74">
            <v>0.7269517215767769</v>
          </cell>
          <cell r="M74">
            <v>1.2147330345753846</v>
          </cell>
        </row>
        <row r="75">
          <cell r="D75">
            <v>0.69007553856996351</v>
          </cell>
          <cell r="G75">
            <v>0.67527402779856427</v>
          </cell>
          <cell r="J75">
            <v>326.5</v>
          </cell>
          <cell r="L75">
            <v>0.42126130468448092</v>
          </cell>
          <cell r="M75">
            <v>0.69007553856996351</v>
          </cell>
        </row>
        <row r="76">
          <cell r="D76">
            <v>0.54159286853448296</v>
          </cell>
          <cell r="G76">
            <v>0.52976101116379271</v>
          </cell>
          <cell r="J76">
            <v>326.5</v>
          </cell>
          <cell r="L76">
            <v>0.33188467827389284</v>
          </cell>
          <cell r="M76">
            <v>0.54159286853448296</v>
          </cell>
        </row>
        <row r="77">
          <cell r="D77">
            <v>0.54159286853448296</v>
          </cell>
          <cell r="G77">
            <v>0.52976101116379282</v>
          </cell>
          <cell r="J77">
            <v>326.5</v>
          </cell>
          <cell r="L77">
            <v>0.33188467827389284</v>
          </cell>
          <cell r="M77">
            <v>0.54159286853448296</v>
          </cell>
        </row>
        <row r="78">
          <cell r="D78">
            <v>0.24955029716559582</v>
          </cell>
          <cell r="G78">
            <v>0.24355929122228379</v>
          </cell>
          <cell r="J78">
            <v>326.5</v>
          </cell>
          <cell r="L78">
            <v>0.15352358560739351</v>
          </cell>
          <cell r="M78">
            <v>0.24955029716559582</v>
          </cell>
        </row>
        <row r="79">
          <cell r="D79">
            <v>1.6958997771189386</v>
          </cell>
          <cell r="G79">
            <v>1.4716998791041822</v>
          </cell>
          <cell r="J79">
            <v>326.5</v>
          </cell>
          <cell r="L79">
            <v>0.89175120304877098</v>
          </cell>
          <cell r="M79">
            <v>1.5066178746465611</v>
          </cell>
        </row>
        <row r="80">
          <cell r="D80">
            <v>3.103323151268595</v>
          </cell>
          <cell r="G80">
            <v>2.2048393077226978</v>
          </cell>
          <cell r="J80">
            <v>326.5</v>
          </cell>
          <cell r="L80">
            <v>1.3284549789605049</v>
          </cell>
          <cell r="M80">
            <v>2.2679057707480696</v>
          </cell>
        </row>
        <row r="81">
          <cell r="D81">
            <v>4.5012355078713506</v>
          </cell>
          <cell r="G81">
            <v>2.1178211418625215</v>
          </cell>
          <cell r="J81">
            <v>326.5</v>
          </cell>
          <cell r="L81">
            <v>1.2734378613059585</v>
          </cell>
          <cell r="M81">
            <v>2.208845852019949</v>
          </cell>
        </row>
        <row r="82">
          <cell r="D82">
            <v>4.9767539139446066</v>
          </cell>
          <cell r="G82">
            <v>2.2817554247276242</v>
          </cell>
          <cell r="J82">
            <v>326.5</v>
          </cell>
          <cell r="L82">
            <v>1.372035881890469</v>
          </cell>
          <cell r="M82">
            <v>2.3822905030065162</v>
          </cell>
        </row>
        <row r="83">
          <cell r="D83">
            <v>1.8599711051438865</v>
          </cell>
          <cell r="G83">
            <v>1.6129027502633115</v>
          </cell>
          <cell r="J83">
            <v>326.5</v>
          </cell>
          <cell r="L83">
            <v>0.97766234234111626</v>
          </cell>
          <cell r="M83">
            <v>1.6511021723661894</v>
          </cell>
        </row>
        <row r="84">
          <cell r="D84">
            <v>1.6360770420553896</v>
          </cell>
          <cell r="G84">
            <v>1.5137881937487934</v>
          </cell>
          <cell r="J84">
            <v>326.5</v>
          </cell>
          <cell r="L84">
            <v>0.9195091433769923</v>
          </cell>
          <cell r="M84">
            <v>1.5475097345899014</v>
          </cell>
        </row>
        <row r="85">
          <cell r="D85">
            <v>0.44226316498612905</v>
          </cell>
          <cell r="G85">
            <v>0.43241790168640659</v>
          </cell>
          <cell r="J85">
            <v>326.5</v>
          </cell>
          <cell r="L85">
            <v>0.27110593751228573</v>
          </cell>
          <cell r="M85">
            <v>0.44226316498612905</v>
          </cell>
        </row>
        <row r="86">
          <cell r="D86">
            <v>0.44883453373566329</v>
          </cell>
          <cell r="G86">
            <v>0.43885784306094994</v>
          </cell>
          <cell r="J86">
            <v>326.5</v>
          </cell>
          <cell r="L86">
            <v>0.27493566152082394</v>
          </cell>
          <cell r="M86">
            <v>0.44883453373566329</v>
          </cell>
        </row>
        <row r="87">
          <cell r="D87">
            <v>0.51198155286145985</v>
          </cell>
          <cell r="G87">
            <v>0.50074192180423061</v>
          </cell>
          <cell r="J87">
            <v>326.5</v>
          </cell>
          <cell r="L87">
            <v>0.31370479917191424</v>
          </cell>
          <cell r="M87">
            <v>0.51198155286145985</v>
          </cell>
        </row>
        <row r="88">
          <cell r="D88">
            <v>0.72392139972081582</v>
          </cell>
          <cell r="G88">
            <v>0.70844297172639925</v>
          </cell>
          <cell r="J88">
            <v>326.5</v>
          </cell>
          <cell r="L88">
            <v>0.44176772634646028</v>
          </cell>
          <cell r="M88">
            <v>0.72392139972081582</v>
          </cell>
        </row>
        <row r="89">
          <cell r="D89">
            <v>0.54159286853448296</v>
          </cell>
          <cell r="G89">
            <v>0.52976101116379282</v>
          </cell>
          <cell r="J89">
            <v>326.5</v>
          </cell>
          <cell r="L89">
            <v>0.33188467827389284</v>
          </cell>
          <cell r="M89">
            <v>0.54159286853448296</v>
          </cell>
        </row>
        <row r="90">
          <cell r="D90">
            <v>0.25871485113733966</v>
          </cell>
          <cell r="G90">
            <v>0.25254055411459259</v>
          </cell>
          <cell r="J90">
            <v>326.5</v>
          </cell>
          <cell r="L90">
            <v>0.15910020914848003</v>
          </cell>
          <cell r="M90">
            <v>0.25871485113733966</v>
          </cell>
        </row>
        <row r="91">
          <cell r="D91">
            <v>0.36044176448340109</v>
          </cell>
          <cell r="G91">
            <v>0.35223292919373289</v>
          </cell>
          <cell r="J91">
            <v>326.5</v>
          </cell>
          <cell r="L91">
            <v>0.22104354306311208</v>
          </cell>
          <cell r="M91">
            <v>0.36044176448340109</v>
          </cell>
        </row>
        <row r="92">
          <cell r="D92">
            <v>0.34061303250067304</v>
          </cell>
          <cell r="G92">
            <v>0.33280077185065954</v>
          </cell>
          <cell r="J92">
            <v>326.5</v>
          </cell>
          <cell r="L92">
            <v>0.2088892581871058</v>
          </cell>
          <cell r="M92">
            <v>0.34061303250067304</v>
          </cell>
        </row>
        <row r="93">
          <cell r="D93">
            <v>1.4749943905437877</v>
          </cell>
          <cell r="G93">
            <v>1.3868473555795005</v>
          </cell>
          <cell r="J93">
            <v>326.5</v>
          </cell>
          <cell r="L93">
            <v>0.84250781241715977</v>
          </cell>
          <cell r="M93">
            <v>1.4173472433903764</v>
          </cell>
        </row>
        <row r="94">
          <cell r="D94">
            <v>3.5419724480741808</v>
          </cell>
          <cell r="G94">
            <v>2.266984354698669</v>
          </cell>
          <cell r="J94">
            <v>326.5</v>
          </cell>
          <cell r="L94">
            <v>1.3644016902545628</v>
          </cell>
          <cell r="M94">
            <v>2.3388238036601527</v>
          </cell>
        </row>
        <row r="95">
          <cell r="D95">
            <v>2.939101638323129</v>
          </cell>
          <cell r="G95">
            <v>2.1713453001407896</v>
          </cell>
          <cell r="J95">
            <v>326.5</v>
          </cell>
          <cell r="L95">
            <v>1.3088348943664041</v>
          </cell>
          <cell r="M95">
            <v>2.2311273329072527</v>
          </cell>
        </row>
        <row r="96">
          <cell r="D96">
            <v>1.7926853660328168</v>
          </cell>
          <cell r="G96">
            <v>1.5987267205977045</v>
          </cell>
          <cell r="J96">
            <v>326.5</v>
          </cell>
          <cell r="L96">
            <v>0.96997843098225078</v>
          </cell>
          <cell r="M96">
            <v>1.635580427918361</v>
          </cell>
        </row>
        <row r="97">
          <cell r="D97">
            <v>0.92883307724514708</v>
          </cell>
          <cell r="G97">
            <v>0.9092564157002444</v>
          </cell>
          <cell r="J97">
            <v>326.5</v>
          </cell>
          <cell r="L97">
            <v>0.55889098957722128</v>
          </cell>
          <cell r="M97">
            <v>0.92883307724514708</v>
          </cell>
        </row>
        <row r="98">
          <cell r="D98">
            <v>0.72211291770970609</v>
          </cell>
          <cell r="G98">
            <v>0.70667065935551154</v>
          </cell>
          <cell r="J98">
            <v>326.5</v>
          </cell>
          <cell r="L98">
            <v>0.44258493940669286</v>
          </cell>
          <cell r="M98">
            <v>0.72211291770970609</v>
          </cell>
        </row>
        <row r="99">
          <cell r="D99">
            <v>0.52189408743131882</v>
          </cell>
          <cell r="G99">
            <v>0.51045620568269245</v>
          </cell>
          <cell r="J99">
            <v>326.5</v>
          </cell>
          <cell r="L99">
            <v>0.31979060373609286</v>
          </cell>
          <cell r="M99">
            <v>0.52189408743131882</v>
          </cell>
        </row>
        <row r="100">
          <cell r="D100">
            <v>0.55909573693498227</v>
          </cell>
          <cell r="G100">
            <v>0.54691382219628248</v>
          </cell>
          <cell r="J100">
            <v>326.5</v>
          </cell>
          <cell r="L100">
            <v>0.34263057132952701</v>
          </cell>
          <cell r="M100">
            <v>0.55909573693498227</v>
          </cell>
        </row>
        <row r="101">
          <cell r="D101">
            <v>0.72446523417719455</v>
          </cell>
          <cell r="G101">
            <v>0.70897592949365051</v>
          </cell>
          <cell r="J101">
            <v>326.5</v>
          </cell>
          <cell r="L101">
            <v>0.44139091958320764</v>
          </cell>
          <cell r="M101">
            <v>0.72446523417719455</v>
          </cell>
        </row>
        <row r="102">
          <cell r="D102">
            <v>0.26121673324646244</v>
          </cell>
          <cell r="G102">
            <v>0.25499239858153294</v>
          </cell>
          <cell r="J102">
            <v>326.5</v>
          </cell>
          <cell r="L102">
            <v>0.16061802610981474</v>
          </cell>
          <cell r="M102">
            <v>0.26121673324646244</v>
          </cell>
        </row>
        <row r="103">
          <cell r="D103">
            <v>0.36204903844835762</v>
          </cell>
          <cell r="G103">
            <v>0.35380805767939033</v>
          </cell>
          <cell r="J103">
            <v>326.5</v>
          </cell>
          <cell r="L103">
            <v>0.22212949517345437</v>
          </cell>
          <cell r="M103">
            <v>0.36204903844835762</v>
          </cell>
        </row>
        <row r="104">
          <cell r="D104">
            <v>1.4363235409558632</v>
          </cell>
          <cell r="G104">
            <v>1.3902711760753375</v>
          </cell>
          <cell r="J104">
            <v>326.5</v>
          </cell>
          <cell r="L104">
            <v>0.84656854362833678</v>
          </cell>
          <cell r="M104">
            <v>1.4199976468944553</v>
          </cell>
        </row>
        <row r="105">
          <cell r="D105">
            <v>2.5894256585425612</v>
          </cell>
          <cell r="G105">
            <v>1.5299995724331477</v>
          </cell>
          <cell r="J105">
            <v>326.5</v>
          </cell>
          <cell r="L105">
            <v>0.92564180331099422</v>
          </cell>
          <cell r="M105">
            <v>1.5827880856039984</v>
          </cell>
        </row>
        <row r="106">
          <cell r="D106">
            <v>4.2417191881969778</v>
          </cell>
          <cell r="G106">
            <v>2.250579288928388</v>
          </cell>
          <cell r="J106">
            <v>326.5</v>
          </cell>
          <cell r="L106">
            <v>1.3525302838144426</v>
          </cell>
          <cell r="M106">
            <v>2.3364136726923261</v>
          </cell>
        </row>
        <row r="107">
          <cell r="D107">
            <v>4.2704371354856709</v>
          </cell>
          <cell r="G107">
            <v>2.3278906222882791</v>
          </cell>
          <cell r="J107">
            <v>326.5</v>
          </cell>
          <cell r="L107">
            <v>1.3980606965223525</v>
          </cell>
          <cell r="M107">
            <v>2.4142993649979934</v>
          </cell>
        </row>
        <row r="108">
          <cell r="D108">
            <v>2.4159634907665528</v>
          </cell>
          <cell r="G108">
            <v>1.6764617601217906</v>
          </cell>
          <cell r="J108">
            <v>326.5</v>
          </cell>
          <cell r="L108">
            <v>1.0154376451712559</v>
          </cell>
          <cell r="M108">
            <v>1.7257810299371226</v>
          </cell>
        </row>
        <row r="109">
          <cell r="D109">
            <v>0.85633623771176526</v>
          </cell>
          <cell r="G109">
            <v>0.83567659775818304</v>
          </cell>
          <cell r="J109">
            <v>326.5</v>
          </cell>
          <cell r="L109">
            <v>0.51507413241247457</v>
          </cell>
          <cell r="M109">
            <v>0.85380332251241842</v>
          </cell>
        </row>
        <row r="110">
          <cell r="D110">
            <v>0.49064824950690217</v>
          </cell>
          <cell r="G110">
            <v>0.47983528451676427</v>
          </cell>
          <cell r="J110">
            <v>326.5</v>
          </cell>
          <cell r="L110">
            <v>0.30060720904406252</v>
          </cell>
          <cell r="M110">
            <v>0.49064824950690217</v>
          </cell>
        </row>
        <row r="111">
          <cell r="D111">
            <v>0.50201820853448309</v>
          </cell>
          <cell r="G111">
            <v>0.49097784436379355</v>
          </cell>
          <cell r="J111">
            <v>326.5</v>
          </cell>
          <cell r="L111">
            <v>0.30758779993702912</v>
          </cell>
          <cell r="M111">
            <v>0.50201820853448309</v>
          </cell>
        </row>
        <row r="112">
          <cell r="D112">
            <v>0.58752047761253035</v>
          </cell>
          <cell r="G112">
            <v>0.57477006806027964</v>
          </cell>
          <cell r="J112">
            <v>326.5</v>
          </cell>
          <cell r="L112">
            <v>0.36008195223840417</v>
          </cell>
          <cell r="M112">
            <v>0.58752047761253035</v>
          </cell>
        </row>
        <row r="113">
          <cell r="D113">
            <v>0.54223018898801933</v>
          </cell>
          <cell r="G113">
            <v>0.53038558520825874</v>
          </cell>
          <cell r="J113">
            <v>326.5</v>
          </cell>
          <cell r="L113">
            <v>0.33227596142126986</v>
          </cell>
          <cell r="M113">
            <v>0.54223018898801933</v>
          </cell>
        </row>
        <row r="114">
          <cell r="D114">
            <v>0.76891854890115763</v>
          </cell>
          <cell r="G114">
            <v>0.74627571223894651</v>
          </cell>
          <cell r="J114">
            <v>326.5</v>
          </cell>
          <cell r="L114">
            <v>0.45788119016628109</v>
          </cell>
          <cell r="M114">
            <v>0.7626540832169697</v>
          </cell>
        </row>
        <row r="115">
          <cell r="D115">
            <v>0.87863893283674299</v>
          </cell>
          <cell r="G115">
            <v>0.85579858831460076</v>
          </cell>
          <cell r="J115">
            <v>326.5</v>
          </cell>
          <cell r="L115">
            <v>0.52573177459501008</v>
          </cell>
          <cell r="M115">
            <v>0.87437136697133611</v>
          </cell>
        </row>
        <row r="116">
          <cell r="D116">
            <v>1.105597303002922</v>
          </cell>
          <cell r="G116">
            <v>1.05840818498552</v>
          </cell>
          <cell r="J116">
            <v>326.5</v>
          </cell>
          <cell r="L116">
            <v>0.64819606700484378</v>
          </cell>
          <cell r="M116">
            <v>1.0815201310455786</v>
          </cell>
        </row>
        <row r="117">
          <cell r="D117">
            <v>4.1861721051807246</v>
          </cell>
          <cell r="G117">
            <v>2.3092947987295656</v>
          </cell>
          <cell r="J117">
            <v>326.5</v>
          </cell>
          <cell r="L117">
            <v>1.3894139006302479</v>
          </cell>
          <cell r="M117">
            <v>2.3940182408331814</v>
          </cell>
        </row>
        <row r="118">
          <cell r="D118">
            <v>2.4066484272491548</v>
          </cell>
          <cell r="G118">
            <v>2.0217940842300455</v>
          </cell>
          <cell r="J118">
            <v>326.5</v>
          </cell>
          <cell r="L118">
            <v>1.2203371929662681</v>
          </cell>
          <cell r="M118">
            <v>2.0709270527750268</v>
          </cell>
        </row>
        <row r="119">
          <cell r="D119">
            <v>1.0764112001503128</v>
          </cell>
          <cell r="G119">
            <v>1.0538829761473065</v>
          </cell>
          <cell r="J119">
            <v>326.5</v>
          </cell>
          <cell r="L119">
            <v>0.64585083815535171</v>
          </cell>
          <cell r="M119">
            <v>1.0764112001503128</v>
          </cell>
        </row>
        <row r="120">
          <cell r="D120">
            <v>1.2153444436087311</v>
          </cell>
          <cell r="G120">
            <v>1.1750038291813034</v>
          </cell>
          <cell r="J120">
            <v>326.5</v>
          </cell>
          <cell r="L120">
            <v>0.71984166465023358</v>
          </cell>
          <cell r="M120">
            <v>1.2003107180534782</v>
          </cell>
        </row>
        <row r="121">
          <cell r="D121">
            <v>0.76074473846233137</v>
          </cell>
          <cell r="G121">
            <v>0.74452984369308495</v>
          </cell>
          <cell r="J121">
            <v>326.5</v>
          </cell>
          <cell r="L121">
            <v>0.46313101355998348</v>
          </cell>
          <cell r="M121">
            <v>0.76074473846233137</v>
          </cell>
        </row>
        <row r="122">
          <cell r="D122">
            <v>0.49828927339031709</v>
          </cell>
          <cell r="G122">
            <v>0.48732348792251085</v>
          </cell>
          <cell r="J122">
            <v>326.5</v>
          </cell>
          <cell r="L122">
            <v>0.30529841871369456</v>
          </cell>
          <cell r="M122">
            <v>0.49828927339031709</v>
          </cell>
        </row>
        <row r="123">
          <cell r="D123">
            <v>0.50773262319256529</v>
          </cell>
          <cell r="G123">
            <v>0.49657797072871401</v>
          </cell>
          <cell r="J123">
            <v>326.5</v>
          </cell>
          <cell r="L123">
            <v>0.31109616710212462</v>
          </cell>
          <cell r="M123">
            <v>0.50773262319256529</v>
          </cell>
        </row>
        <row r="124">
          <cell r="D124">
            <v>0.60458938164941922</v>
          </cell>
          <cell r="G124">
            <v>0.59149759401643098</v>
          </cell>
          <cell r="J124">
            <v>326.5</v>
          </cell>
          <cell r="L124">
            <v>0.37056141269941362</v>
          </cell>
          <cell r="M124">
            <v>0.60458938164941922</v>
          </cell>
        </row>
        <row r="125">
          <cell r="D125">
            <v>0.62875601273384929</v>
          </cell>
          <cell r="G125">
            <v>0.61518089247917218</v>
          </cell>
          <cell r="J125">
            <v>326.5</v>
          </cell>
          <cell r="L125">
            <v>0.3852435380657539</v>
          </cell>
          <cell r="M125">
            <v>0.62875601273384929</v>
          </cell>
        </row>
        <row r="126">
          <cell r="D126">
            <v>1.3877755651695907</v>
          </cell>
          <cell r="G126">
            <v>1.3127486094092424</v>
          </cell>
          <cell r="J126">
            <v>326.5</v>
          </cell>
          <cell r="L126">
            <v>0.80007232114015236</v>
          </cell>
          <cell r="M126">
            <v>1.3415041207126339</v>
          </cell>
        </row>
        <row r="127">
          <cell r="D127">
            <v>1.2578150229516798</v>
          </cell>
          <cell r="G127">
            <v>1.1969844304557495</v>
          </cell>
          <cell r="J127">
            <v>326.5</v>
          </cell>
          <cell r="L127">
            <v>0.72923819292662884</v>
          </cell>
          <cell r="M127">
            <v>1.2231407309147824</v>
          </cell>
        </row>
        <row r="128">
          <cell r="D128">
            <v>2.8702125908362337</v>
          </cell>
          <cell r="G128">
            <v>1.9090673277150134</v>
          </cell>
          <cell r="J128">
            <v>326.5</v>
          </cell>
          <cell r="L128">
            <v>1.1511516449182488</v>
          </cell>
          <cell r="M128">
            <v>1.9674715795317377</v>
          </cell>
        </row>
        <row r="129">
          <cell r="D129">
            <v>4.2136487228508752</v>
          </cell>
          <cell r="G129">
            <v>2.2847483625575324</v>
          </cell>
          <cell r="J129">
            <v>326.5</v>
          </cell>
          <cell r="L129">
            <v>1.3725342369165279</v>
          </cell>
          <cell r="M129">
            <v>2.3700213370145504</v>
          </cell>
        </row>
        <row r="130">
          <cell r="D130">
            <v>5.5820229577217573</v>
          </cell>
          <cell r="G130">
            <v>2.3372188416503668</v>
          </cell>
          <cell r="J130">
            <v>326.5</v>
          </cell>
          <cell r="L130">
            <v>1.3999999999999992</v>
          </cell>
          <cell r="M130">
            <v>2.4498593008048033</v>
          </cell>
        </row>
        <row r="131">
          <cell r="D131">
            <v>1.6714589538764746</v>
          </cell>
          <cell r="G131">
            <v>1.4643733059205117</v>
          </cell>
          <cell r="J131">
            <v>326.5</v>
          </cell>
          <cell r="L131">
            <v>0.89057882173069691</v>
          </cell>
          <cell r="M131">
            <v>1.4988024849980413</v>
          </cell>
        </row>
        <row r="132">
          <cell r="D132">
            <v>1.002225367053863</v>
          </cell>
          <cell r="G132">
            <v>0.9811808597127859</v>
          </cell>
          <cell r="J132">
            <v>326.5</v>
          </cell>
          <cell r="L132">
            <v>0.6041172497759818</v>
          </cell>
          <cell r="M132">
            <v>1.002225367053863</v>
          </cell>
        </row>
        <row r="133">
          <cell r="D133">
            <v>0.57894999626152788</v>
          </cell>
          <cell r="G133">
            <v>0.56637099633629739</v>
          </cell>
          <cell r="J133">
            <v>326.5</v>
          </cell>
          <cell r="L133">
            <v>0.35281560318038829</v>
          </cell>
          <cell r="M133">
            <v>0.57894999626152788</v>
          </cell>
        </row>
        <row r="134">
          <cell r="D134">
            <v>0.50825696377728569</v>
          </cell>
          <cell r="G134">
            <v>0.49709182450174011</v>
          </cell>
          <cell r="J134">
            <v>326.5</v>
          </cell>
          <cell r="L134">
            <v>0.31141808621385014</v>
          </cell>
          <cell r="M134">
            <v>0.50825696377728569</v>
          </cell>
        </row>
        <row r="135">
          <cell r="D135">
            <v>0.52616850781329416</v>
          </cell>
          <cell r="G135">
            <v>0.51464513765702813</v>
          </cell>
          <cell r="J135">
            <v>326.5</v>
          </cell>
          <cell r="L135">
            <v>0.32241488583937505</v>
          </cell>
          <cell r="M135">
            <v>0.52616850781329416</v>
          </cell>
        </row>
        <row r="136">
          <cell r="D136">
            <v>0.58259463087354335</v>
          </cell>
          <cell r="G136">
            <v>0.56994273825607211</v>
          </cell>
          <cell r="J136">
            <v>326.5</v>
          </cell>
          <cell r="L136">
            <v>0.35705772666266411</v>
          </cell>
          <cell r="M136">
            <v>0.58259463087354335</v>
          </cell>
        </row>
        <row r="137">
          <cell r="D137">
            <v>0.54523954246652606</v>
          </cell>
          <cell r="G137">
            <v>0.53333475161719501</v>
          </cell>
          <cell r="J137">
            <v>326.5</v>
          </cell>
          <cell r="L137">
            <v>0.3341235551931403</v>
          </cell>
          <cell r="M137">
            <v>0.54523954246652606</v>
          </cell>
        </row>
        <row r="138">
          <cell r="D138">
            <v>0.29958692897249439</v>
          </cell>
          <cell r="G138">
            <v>0.29259519039304432</v>
          </cell>
          <cell r="J138">
            <v>326.5</v>
          </cell>
          <cell r="L138">
            <v>0.18405108850256682</v>
          </cell>
          <cell r="M138">
            <v>0.29958692897249439</v>
          </cell>
        </row>
        <row r="139">
          <cell r="D139">
            <v>0.36317770821501943</v>
          </cell>
          <cell r="G139">
            <v>0.35491415405071908</v>
          </cell>
          <cell r="J139">
            <v>326.5</v>
          </cell>
          <cell r="L139">
            <v>0.22297725567649548</v>
          </cell>
          <cell r="M139">
            <v>0.36317770821501943</v>
          </cell>
        </row>
        <row r="140">
          <cell r="D140">
            <v>0.56828961724238825</v>
          </cell>
          <cell r="G140">
            <v>0.55592382489754033</v>
          </cell>
          <cell r="J140">
            <v>326.5</v>
          </cell>
          <cell r="L140">
            <v>0.34835242868389776</v>
          </cell>
          <cell r="M140">
            <v>0.56828961724238825</v>
          </cell>
        </row>
        <row r="141">
          <cell r="D141">
            <v>3.1691163341101727</v>
          </cell>
          <cell r="G141">
            <v>2.1349110920928784</v>
          </cell>
          <cell r="J141">
            <v>326.5</v>
          </cell>
          <cell r="L141">
            <v>1.2863150255921063</v>
          </cell>
          <cell r="M141">
            <v>2.1992934187750817</v>
          </cell>
        </row>
        <row r="142">
          <cell r="D142">
            <v>3.9401845009573306</v>
          </cell>
          <cell r="G142">
            <v>2.1821478419524167</v>
          </cell>
          <cell r="J142">
            <v>326.5</v>
          </cell>
          <cell r="L142">
            <v>1.3127040067539009</v>
          </cell>
          <cell r="M142">
            <v>2.2619515319715631</v>
          </cell>
        </row>
        <row r="143">
          <cell r="D143">
            <v>3.6517100990997671</v>
          </cell>
          <cell r="G143">
            <v>2.0404333111206596</v>
          </cell>
          <cell r="J143">
            <v>326.5</v>
          </cell>
          <cell r="L143">
            <v>1.2283759582640461</v>
          </cell>
          <cell r="M143">
            <v>2.1144675131026549</v>
          </cell>
        </row>
        <row r="144">
          <cell r="D144">
            <v>0.60271419074689303</v>
          </cell>
          <cell r="G144">
            <v>0.58965990693195502</v>
          </cell>
          <cell r="J144">
            <v>326.5</v>
          </cell>
          <cell r="L144">
            <v>0.36633521357735255</v>
          </cell>
          <cell r="M144">
            <v>0.60271419074689303</v>
          </cell>
        </row>
        <row r="145">
          <cell r="D145">
            <v>0.35029947293329072</v>
          </cell>
          <cell r="G145">
            <v>0.34229348347462502</v>
          </cell>
          <cell r="J145">
            <v>326.5</v>
          </cell>
          <cell r="L145">
            <v>0.21487572510491629</v>
          </cell>
          <cell r="M145">
            <v>0.35029947293329072</v>
          </cell>
        </row>
        <row r="146">
          <cell r="D146">
            <v>0.44293158480121281</v>
          </cell>
          <cell r="G146">
            <v>0.43307295310518873</v>
          </cell>
          <cell r="J146">
            <v>326.5</v>
          </cell>
          <cell r="L146">
            <v>0.27131154366133864</v>
          </cell>
          <cell r="M146">
            <v>0.44293158480121281</v>
          </cell>
        </row>
        <row r="147">
          <cell r="D147">
            <v>0.52002919067289044</v>
          </cell>
          <cell r="G147">
            <v>0.50862860685943267</v>
          </cell>
          <cell r="J147">
            <v>326.5</v>
          </cell>
          <cell r="L147">
            <v>0.3186456496252974</v>
          </cell>
          <cell r="M147">
            <v>0.52002919067289044</v>
          </cell>
        </row>
        <row r="148">
          <cell r="D148">
            <v>0.58900016956151469</v>
          </cell>
          <cell r="G148">
            <v>0.57622016617028438</v>
          </cell>
          <cell r="J148">
            <v>326.5</v>
          </cell>
          <cell r="L148">
            <v>0.36099040970235968</v>
          </cell>
          <cell r="M148">
            <v>0.58900016956151469</v>
          </cell>
        </row>
        <row r="149">
          <cell r="D149">
            <v>0.66593142141323625</v>
          </cell>
          <cell r="G149">
            <v>0.65161279298497132</v>
          </cell>
          <cell r="J149">
            <v>326.5</v>
          </cell>
          <cell r="L149">
            <v>0.40544376172371716</v>
          </cell>
          <cell r="M149">
            <v>0.66593142141323625</v>
          </cell>
        </row>
        <row r="150">
          <cell r="D150">
            <v>0.3308264541035596</v>
          </cell>
          <cell r="G150">
            <v>0.3232099250214881</v>
          </cell>
          <cell r="J150">
            <v>326.5</v>
          </cell>
          <cell r="L150">
            <v>0.20322080800334749</v>
          </cell>
          <cell r="M150">
            <v>0.3308264541035596</v>
          </cell>
        </row>
        <row r="151">
          <cell r="D151">
            <v>0.27269732974751559</v>
          </cell>
          <cell r="G151">
            <v>0.26624338315256529</v>
          </cell>
          <cell r="J151">
            <v>326.5</v>
          </cell>
          <cell r="L151">
            <v>0.16752420060001996</v>
          </cell>
          <cell r="M151">
            <v>0.27269732974751559</v>
          </cell>
        </row>
        <row r="152">
          <cell r="D152">
            <v>1.2005755347658804</v>
          </cell>
          <cell r="G152">
            <v>1.0178160760551676</v>
          </cell>
          <cell r="J152">
            <v>326.5</v>
          </cell>
          <cell r="L152">
            <v>0.61859144849833225</v>
          </cell>
          <cell r="M152">
            <v>1.042827586750485</v>
          </cell>
        </row>
        <row r="153">
          <cell r="D153">
            <v>2.2140769197922205</v>
          </cell>
          <cell r="G153">
            <v>1.8905027681888362</v>
          </cell>
          <cell r="J153">
            <v>326.5</v>
          </cell>
          <cell r="L153">
            <v>1.1417668848729732</v>
          </cell>
          <cell r="M153">
            <v>1.9357843065846811</v>
          </cell>
        </row>
        <row r="154">
          <cell r="D154">
            <v>6.1620507008070167</v>
          </cell>
          <cell r="G154">
            <v>2.3287671641226346</v>
          </cell>
          <cell r="J154">
            <v>326.5</v>
          </cell>
          <cell r="L154">
            <v>1.3978110649701398</v>
          </cell>
          <cell r="M154">
            <v>2.4530081781387754</v>
          </cell>
        </row>
        <row r="155">
          <cell r="D155">
            <v>1.1037374394936428</v>
          </cell>
          <cell r="G155">
            <v>1.0474135779277411</v>
          </cell>
          <cell r="J155">
            <v>326.5</v>
          </cell>
          <cell r="L155">
            <v>0.64208865083382416</v>
          </cell>
          <cell r="M155">
            <v>1.0704883267176137</v>
          </cell>
        </row>
        <row r="156">
          <cell r="D156">
            <v>0.74898710504233335</v>
          </cell>
          <cell r="G156">
            <v>0.73300736294148616</v>
          </cell>
          <cell r="J156">
            <v>326.5</v>
          </cell>
          <cell r="L156">
            <v>0.4557969081228827</v>
          </cell>
          <cell r="M156">
            <v>0.74898710504233335</v>
          </cell>
        </row>
        <row r="157">
          <cell r="D157">
            <v>0.35194300048639021</v>
          </cell>
          <cell r="G157">
            <v>0.34390414047666223</v>
          </cell>
          <cell r="J157">
            <v>326.5</v>
          </cell>
          <cell r="L157">
            <v>0.2160541658146671</v>
          </cell>
          <cell r="M157">
            <v>0.35194300048639021</v>
          </cell>
        </row>
        <row r="158">
          <cell r="D158">
            <v>0.44265621853448256</v>
          </cell>
          <cell r="G158">
            <v>0.43280309416379309</v>
          </cell>
          <cell r="J158">
            <v>326.5</v>
          </cell>
          <cell r="L158">
            <v>0.27114248243173306</v>
          </cell>
          <cell r="M158">
            <v>0.44265621853448256</v>
          </cell>
        </row>
        <row r="159">
          <cell r="D159">
            <v>0.60625339157035985</v>
          </cell>
          <cell r="G159">
            <v>0.59312832373895297</v>
          </cell>
          <cell r="J159">
            <v>326.5</v>
          </cell>
          <cell r="L159">
            <v>0.37107881473331095</v>
          </cell>
          <cell r="M159">
            <v>0.60625339157035985</v>
          </cell>
        </row>
        <row r="160">
          <cell r="D160">
            <v>0.57097663954811895</v>
          </cell>
          <cell r="G160">
            <v>0.55855710675715631</v>
          </cell>
          <cell r="J160">
            <v>326.5</v>
          </cell>
          <cell r="L160">
            <v>0.34992485624122333</v>
          </cell>
          <cell r="M160">
            <v>0.57097663954811895</v>
          </cell>
        </row>
        <row r="161">
          <cell r="D161">
            <v>0.66807025628009598</v>
          </cell>
          <cell r="G161">
            <v>0.65370885115449406</v>
          </cell>
          <cell r="J161">
            <v>326.5</v>
          </cell>
          <cell r="L161">
            <v>0.40946901705615618</v>
          </cell>
          <cell r="M161">
            <v>0.66807025628009598</v>
          </cell>
        </row>
        <row r="162">
          <cell r="D162">
            <v>0.26792640985563732</v>
          </cell>
          <cell r="G162">
            <v>0.26156788165852457</v>
          </cell>
          <cell r="J162">
            <v>326.5</v>
          </cell>
          <cell r="L162">
            <v>0.164634629465435</v>
          </cell>
          <cell r="M162">
            <v>0.26792640985563732</v>
          </cell>
        </row>
        <row r="163">
          <cell r="D163">
            <v>0.51241293130537313</v>
          </cell>
          <cell r="G163">
            <v>0.50116467267926557</v>
          </cell>
          <cell r="J163">
            <v>326.5</v>
          </cell>
          <cell r="L163">
            <v>0.31410540845809259</v>
          </cell>
          <cell r="M163">
            <v>0.51241293130537313</v>
          </cell>
        </row>
        <row r="164">
          <cell r="D164">
            <v>0.50044828461617352</v>
          </cell>
          <cell r="G164">
            <v>0.48943931892384995</v>
          </cell>
          <cell r="J164">
            <v>326.5</v>
          </cell>
          <cell r="L164">
            <v>0.3066239445194136</v>
          </cell>
          <cell r="M164">
            <v>0.50044828461617352</v>
          </cell>
        </row>
        <row r="165">
          <cell r="D165">
            <v>2.5248588414434647</v>
          </cell>
          <cell r="G165">
            <v>1.9274810525754904</v>
          </cell>
          <cell r="J165">
            <v>326.5</v>
          </cell>
          <cell r="L165">
            <v>1.1630174196432337</v>
          </cell>
          <cell r="M165">
            <v>1.9789782294043603</v>
          </cell>
        </row>
        <row r="166">
          <cell r="D166">
            <v>2.4493501556198884</v>
          </cell>
          <cell r="G166">
            <v>2.0269372602503051</v>
          </cell>
          <cell r="J166">
            <v>326.5</v>
          </cell>
          <cell r="L166">
            <v>1.223310021162598</v>
          </cell>
          <cell r="M166">
            <v>2.0769242633627027</v>
          </cell>
        </row>
        <row r="167">
          <cell r="D167">
            <v>1.8820165584839772</v>
          </cell>
          <cell r="G167">
            <v>1.7317692662198019</v>
          </cell>
          <cell r="J167">
            <v>326.5</v>
          </cell>
          <cell r="L167">
            <v>1.0482200596406615</v>
          </cell>
          <cell r="M167">
            <v>1.7704095973894813</v>
          </cell>
        </row>
        <row r="168">
          <cell r="D168">
            <v>0.78072106447094869</v>
          </cell>
          <cell r="G168">
            <v>0.76410664318152932</v>
          </cell>
          <cell r="J168">
            <v>326.5</v>
          </cell>
          <cell r="L168">
            <v>0.4707629195220317</v>
          </cell>
          <cell r="M168">
            <v>0.78072106447094869</v>
          </cell>
        </row>
        <row r="169">
          <cell r="D169">
            <v>0.25651780440466354</v>
          </cell>
          <cell r="G169">
            <v>0.25038744831657006</v>
          </cell>
          <cell r="J169">
            <v>326.5</v>
          </cell>
          <cell r="L169">
            <v>0.15775116322840796</v>
          </cell>
          <cell r="M169">
            <v>0.25651780440466354</v>
          </cell>
        </row>
        <row r="170">
          <cell r="D170">
            <v>0.4428685556889016</v>
          </cell>
          <cell r="G170">
            <v>0.43301118457512366</v>
          </cell>
          <cell r="J170">
            <v>326.5</v>
          </cell>
          <cell r="L170">
            <v>0.27127284691262343</v>
          </cell>
          <cell r="M170">
            <v>0.4428685556889016</v>
          </cell>
        </row>
        <row r="171">
          <cell r="D171">
            <v>0.50222849569392658</v>
          </cell>
          <cell r="G171">
            <v>0.49118392578004805</v>
          </cell>
          <cell r="J171">
            <v>326.5</v>
          </cell>
          <cell r="L171">
            <v>0.30771690582268424</v>
          </cell>
          <cell r="M171">
            <v>0.50222849569392658</v>
          </cell>
        </row>
        <row r="172">
          <cell r="D172">
            <v>0.54159286853448296</v>
          </cell>
          <cell r="G172">
            <v>0.52976101116379271</v>
          </cell>
          <cell r="J172">
            <v>326.5</v>
          </cell>
          <cell r="L172">
            <v>0.33188467827389284</v>
          </cell>
          <cell r="M172">
            <v>0.54159286853448296</v>
          </cell>
        </row>
        <row r="173">
          <cell r="D173">
            <v>0.54384369210063743</v>
          </cell>
          <cell r="G173">
            <v>0.53196681825862413</v>
          </cell>
          <cell r="J173">
            <v>326.5</v>
          </cell>
          <cell r="L173">
            <v>0.33326657230266299</v>
          </cell>
          <cell r="M173">
            <v>0.54384369210063743</v>
          </cell>
        </row>
        <row r="174">
          <cell r="D174">
            <v>0.38683324812623465</v>
          </cell>
          <cell r="G174">
            <v>0.37809658316370992</v>
          </cell>
          <cell r="J174">
            <v>326.5</v>
          </cell>
          <cell r="L174">
            <v>0.23725855670319693</v>
          </cell>
          <cell r="M174">
            <v>0.38683324812623465</v>
          </cell>
        </row>
        <row r="175">
          <cell r="D175">
            <v>0.39558018633633496</v>
          </cell>
          <cell r="G175">
            <v>0.38666858260960818</v>
          </cell>
          <cell r="J175">
            <v>326.5</v>
          </cell>
          <cell r="L175">
            <v>0.24246451792768456</v>
          </cell>
          <cell r="M175">
            <v>0.39558018633633496</v>
          </cell>
        </row>
        <row r="176">
          <cell r="D176">
            <v>1.3166076816992589</v>
          </cell>
          <cell r="G176">
            <v>1.2892755280652739</v>
          </cell>
          <cell r="J176">
            <v>326.5</v>
          </cell>
          <cell r="L176">
            <v>0.78409292195447677</v>
          </cell>
          <cell r="M176">
            <v>1.3166076816992589</v>
          </cell>
        </row>
        <row r="177">
          <cell r="D177">
            <v>3.077677231648777</v>
          </cell>
          <cell r="G177">
            <v>1.9772830686536005</v>
          </cell>
          <cell r="J177">
            <v>326.5</v>
          </cell>
          <cell r="L177">
            <v>1.1929237845737264</v>
          </cell>
          <cell r="M177">
            <v>2.039836613286576</v>
          </cell>
        </row>
        <row r="178">
          <cell r="D178">
            <v>4.1586248421815677</v>
          </cell>
          <cell r="G178">
            <v>2.1606671216163447</v>
          </cell>
          <cell r="J178">
            <v>326.5</v>
          </cell>
          <cell r="L178">
            <v>1.2976116913029596</v>
          </cell>
          <cell r="M178">
            <v>2.2448396184599768</v>
          </cell>
        </row>
        <row r="179">
          <cell r="D179">
            <v>2.8993257902512233</v>
          </cell>
          <cell r="G179">
            <v>2.1571505484192541</v>
          </cell>
          <cell r="J179">
            <v>326.5</v>
          </cell>
          <cell r="L179">
            <v>1.3006220263892971</v>
          </cell>
          <cell r="M179">
            <v>2.2161370642242781</v>
          </cell>
        </row>
        <row r="180">
          <cell r="D180">
            <v>1.5743576649065312</v>
          </cell>
          <cell r="G180">
            <v>1.5142078693165013</v>
          </cell>
          <cell r="J180">
            <v>326.5</v>
          </cell>
          <cell r="L180">
            <v>0.91963524986128697</v>
          </cell>
          <cell r="M180">
            <v>1.5466950226146325</v>
          </cell>
        </row>
        <row r="181">
          <cell r="D181">
            <v>1.5894420302539423</v>
          </cell>
          <cell r="G181">
            <v>1.3990353052751312</v>
          </cell>
          <cell r="J181">
            <v>326.5</v>
          </cell>
          <cell r="L181">
            <v>0.85096133885758962</v>
          </cell>
          <cell r="M181">
            <v>1.4318241458802097</v>
          </cell>
        </row>
        <row r="182">
          <cell r="D182">
            <v>0.45864216082298587</v>
          </cell>
          <cell r="G182">
            <v>0.44846931760652625</v>
          </cell>
          <cell r="J182">
            <v>326.5</v>
          </cell>
          <cell r="L182">
            <v>0.28095705809413662</v>
          </cell>
          <cell r="M182">
            <v>0.45864216082298587</v>
          </cell>
        </row>
        <row r="183">
          <cell r="D183">
            <v>0.6604709443696789</v>
          </cell>
          <cell r="G183">
            <v>0.64626152548228522</v>
          </cell>
          <cell r="J183">
            <v>326.5</v>
          </cell>
          <cell r="L183">
            <v>0.4047950710862766</v>
          </cell>
          <cell r="M183">
            <v>0.6604709443696789</v>
          </cell>
        </row>
        <row r="184">
          <cell r="D184">
            <v>0.60821265779914058</v>
          </cell>
          <cell r="G184">
            <v>0.59504840464315778</v>
          </cell>
          <cell r="J184">
            <v>326.5</v>
          </cell>
          <cell r="L184">
            <v>0.37278592454084553</v>
          </cell>
          <cell r="M184">
            <v>0.60821265779914058</v>
          </cell>
        </row>
        <row r="185">
          <cell r="D185">
            <v>0.55088028000630618</v>
          </cell>
          <cell r="G185">
            <v>0.53886267440617974</v>
          </cell>
          <cell r="J185">
            <v>326.5</v>
          </cell>
          <cell r="L185">
            <v>0.33758668826198346</v>
          </cell>
          <cell r="M185">
            <v>0.55088028000630618</v>
          </cell>
        </row>
        <row r="186">
          <cell r="D186">
            <v>0.2765777546583989</v>
          </cell>
          <cell r="G186">
            <v>0.27004619956523079</v>
          </cell>
          <cell r="J186">
            <v>326.5</v>
          </cell>
          <cell r="L186">
            <v>0.17003351080930998</v>
          </cell>
          <cell r="M186">
            <v>0.2765777546583989</v>
          </cell>
        </row>
        <row r="187">
          <cell r="D187">
            <v>0.27100512837630714</v>
          </cell>
          <cell r="G187">
            <v>0.26458502580878079</v>
          </cell>
          <cell r="J187">
            <v>326.5</v>
          </cell>
          <cell r="L187">
            <v>0.1665195055805101</v>
          </cell>
          <cell r="M187">
            <v>0.27100512837630714</v>
          </cell>
        </row>
        <row r="188">
          <cell r="D188">
            <v>0.60117530325503754</v>
          </cell>
          <cell r="G188">
            <v>0.5881517971899366</v>
          </cell>
          <cell r="J188">
            <v>326.5</v>
          </cell>
          <cell r="L188">
            <v>0.36664290880069783</v>
          </cell>
          <cell r="M188">
            <v>0.60117530325503754</v>
          </cell>
        </row>
        <row r="189">
          <cell r="D189">
            <v>3.991091091306183</v>
          </cell>
          <cell r="G189">
            <v>2.2500955649002852</v>
          </cell>
          <cell r="J189">
            <v>326.5</v>
          </cell>
          <cell r="L189">
            <v>1.3521874923390149</v>
          </cell>
          <cell r="M189">
            <v>2.3309173867264095</v>
          </cell>
        </row>
        <row r="190">
          <cell r="D190">
            <v>3.1662366653257017</v>
          </cell>
          <cell r="G190">
            <v>2.1588547631031076</v>
          </cell>
          <cell r="J190">
            <v>326.5</v>
          </cell>
          <cell r="L190">
            <v>1.3003806322462901</v>
          </cell>
          <cell r="M190">
            <v>2.2231794964096219</v>
          </cell>
        </row>
        <row r="191">
          <cell r="D191">
            <v>4.0232560194473903</v>
          </cell>
          <cell r="G191">
            <v>2.2365702335747284</v>
          </cell>
          <cell r="J191">
            <v>326.5</v>
          </cell>
          <cell r="L191">
            <v>1.3451423879995046</v>
          </cell>
          <cell r="M191">
            <v>2.3180353539636762</v>
          </cell>
        </row>
        <row r="192">
          <cell r="D192">
            <v>0.97243965968002266</v>
          </cell>
          <cell r="G192">
            <v>0.93738905073336065</v>
          </cell>
          <cell r="J192">
            <v>326.5</v>
          </cell>
          <cell r="L192">
            <v>0.57496145645761831</v>
          </cell>
          <cell r="M192">
            <v>0.95783784392696103</v>
          </cell>
        </row>
        <row r="193">
          <cell r="D193">
            <v>0.26190476572467863</v>
          </cell>
          <cell r="G193">
            <v>0.25566667041018498</v>
          </cell>
          <cell r="J193">
            <v>326.5</v>
          </cell>
          <cell r="L193">
            <v>0.16103414353683812</v>
          </cell>
          <cell r="M193">
            <v>0.26190476572467863</v>
          </cell>
        </row>
        <row r="194">
          <cell r="D194">
            <v>0.53525622900342973</v>
          </cell>
          <cell r="G194">
            <v>0.52355110442336117</v>
          </cell>
          <cell r="J194">
            <v>326.5</v>
          </cell>
          <cell r="L194">
            <v>0.3279942958991473</v>
          </cell>
          <cell r="M194">
            <v>0.53525622900342973</v>
          </cell>
        </row>
        <row r="195">
          <cell r="D195">
            <v>0.50201820865588676</v>
          </cell>
          <cell r="G195">
            <v>0.4909778444827691</v>
          </cell>
          <cell r="J195">
            <v>326.5</v>
          </cell>
          <cell r="L195">
            <v>0.30758780001156499</v>
          </cell>
          <cell r="M195">
            <v>0.50201820865588676</v>
          </cell>
        </row>
        <row r="196">
          <cell r="D196">
            <v>0.55138999403947397</v>
          </cell>
          <cell r="G196">
            <v>0.53936219415868414</v>
          </cell>
          <cell r="J196">
            <v>326.5</v>
          </cell>
          <cell r="L196">
            <v>0.33789962739653251</v>
          </cell>
          <cell r="M196">
            <v>0.55138999403947397</v>
          </cell>
        </row>
        <row r="197">
          <cell r="D197">
            <v>0.56894666168025798</v>
          </cell>
          <cell r="G197">
            <v>0.55656772844665281</v>
          </cell>
          <cell r="J197">
            <v>326.5</v>
          </cell>
          <cell r="L197">
            <v>0.34867855051725899</v>
          </cell>
          <cell r="M197">
            <v>0.56894666168025798</v>
          </cell>
        </row>
        <row r="198">
          <cell r="D198">
            <v>0.76558327214344124</v>
          </cell>
          <cell r="G198">
            <v>0.58381232160656416</v>
          </cell>
          <cell r="J198">
            <v>326.5</v>
          </cell>
          <cell r="L198">
            <v>0.35738502842247888</v>
          </cell>
          <cell r="M198">
            <v>0.60012398704943304</v>
          </cell>
        </row>
        <row r="199">
          <cell r="D199">
            <v>0.76000854195632295</v>
          </cell>
          <cell r="G199">
            <v>0.74380837111719633</v>
          </cell>
          <cell r="J199">
            <v>326.5</v>
          </cell>
          <cell r="L199">
            <v>0.45895927197501457</v>
          </cell>
          <cell r="M199">
            <v>0.76000854195632295</v>
          </cell>
        </row>
        <row r="200">
          <cell r="D200">
            <v>1.0958755340303961</v>
          </cell>
          <cell r="G200">
            <v>1.0729580233497882</v>
          </cell>
          <cell r="J200">
            <v>326.5</v>
          </cell>
          <cell r="L200">
            <v>0.65671239817354299</v>
          </cell>
          <cell r="M200">
            <v>1.0958755340303961</v>
          </cell>
        </row>
        <row r="201">
          <cell r="D201">
            <v>2.2808434931048849</v>
          </cell>
          <cell r="G201">
            <v>1.9668991910379496</v>
          </cell>
          <cell r="J201">
            <v>326.5</v>
          </cell>
          <cell r="L201">
            <v>1.1876269209570645</v>
          </cell>
          <cell r="M201">
            <v>2.0135160609000473</v>
          </cell>
        </row>
        <row r="202">
          <cell r="D202">
            <v>3.8801240524856464</v>
          </cell>
          <cell r="G202">
            <v>2.3282729356734229</v>
          </cell>
          <cell r="J202">
            <v>326.5</v>
          </cell>
          <cell r="L202">
            <v>1.3999999999999992</v>
          </cell>
          <cell r="M202">
            <v>2.4068754167231354</v>
          </cell>
        </row>
        <row r="203">
          <cell r="D203">
            <v>6.3460424904207544</v>
          </cell>
          <cell r="G203">
            <v>2.3229626205936005</v>
          </cell>
          <cell r="J203">
            <v>326.5</v>
          </cell>
          <cell r="L203">
            <v>1.3946529569593691</v>
          </cell>
          <cell r="M203">
            <v>2.4508834704020175</v>
          </cell>
        </row>
        <row r="204">
          <cell r="D204">
            <v>1.2304743647805096</v>
          </cell>
          <cell r="G204">
            <v>1.1950025573269372</v>
          </cell>
          <cell r="J204">
            <v>326.5</v>
          </cell>
          <cell r="L204">
            <v>0.72961702315353827</v>
          </cell>
          <cell r="M204">
            <v>1.2206120446225477</v>
          </cell>
        </row>
        <row r="205">
          <cell r="D205">
            <v>0.52011895383917017</v>
          </cell>
          <cell r="G205">
            <v>0.50871657476238674</v>
          </cell>
          <cell r="J205">
            <v>326.5</v>
          </cell>
          <cell r="L205">
            <v>0.3176215200968418</v>
          </cell>
          <cell r="M205">
            <v>0.52011895383917017</v>
          </cell>
        </row>
        <row r="206">
          <cell r="D206">
            <v>0.47824165262563317</v>
          </cell>
          <cell r="G206">
            <v>0.46767681957312057</v>
          </cell>
          <cell r="J206">
            <v>326.5</v>
          </cell>
          <cell r="L206">
            <v>0.29299017392616861</v>
          </cell>
          <cell r="M206">
            <v>0.47824165262563317</v>
          </cell>
        </row>
        <row r="207">
          <cell r="D207">
            <v>0.51105143889195692</v>
          </cell>
          <cell r="G207">
            <v>0.49983041011411777</v>
          </cell>
          <cell r="J207">
            <v>326.5</v>
          </cell>
          <cell r="L207">
            <v>0.31313375532829224</v>
          </cell>
          <cell r="M207">
            <v>0.51105143889195692</v>
          </cell>
        </row>
        <row r="208">
          <cell r="D208">
            <v>0.56448708460784469</v>
          </cell>
          <cell r="G208">
            <v>0.55219734291568767</v>
          </cell>
          <cell r="J208">
            <v>326.5</v>
          </cell>
          <cell r="L208">
            <v>0.34594059138981997</v>
          </cell>
          <cell r="M208">
            <v>0.56448708460784469</v>
          </cell>
        </row>
        <row r="209">
          <cell r="D209">
            <v>0.54287020116784679</v>
          </cell>
          <cell r="G209">
            <v>0.53101279714448935</v>
          </cell>
          <cell r="J209">
            <v>326.5</v>
          </cell>
          <cell r="L209">
            <v>0.3326688971550798</v>
          </cell>
          <cell r="M209">
            <v>0.54287020116784679</v>
          </cell>
        </row>
        <row r="210">
          <cell r="D210">
            <v>1.3382315935325568</v>
          </cell>
          <cell r="G210">
            <v>1.1574739071856002</v>
          </cell>
          <cell r="J210">
            <v>326.5</v>
          </cell>
          <cell r="L210">
            <v>0.70202811785619745</v>
          </cell>
          <cell r="M210">
            <v>1.1852385390562512</v>
          </cell>
        </row>
        <row r="211">
          <cell r="D211">
            <v>1.0145258860714941</v>
          </cell>
          <cell r="G211">
            <v>0.99304131616921609</v>
          </cell>
          <cell r="J211">
            <v>326.5</v>
          </cell>
          <cell r="L211">
            <v>0.61088318513134787</v>
          </cell>
          <cell r="M211">
            <v>1.0143318338906462</v>
          </cell>
        </row>
        <row r="212">
          <cell r="D212">
            <v>0.44646791538309544</v>
          </cell>
          <cell r="G212">
            <v>0.43653855707543371</v>
          </cell>
          <cell r="J212">
            <v>326.5</v>
          </cell>
          <cell r="L212">
            <v>0.27369685074277472</v>
          </cell>
          <cell r="M212">
            <v>0.44646791538309544</v>
          </cell>
        </row>
        <row r="213">
          <cell r="D213">
            <v>1.2402086834938926</v>
          </cell>
          <cell r="G213">
            <v>1.0346139790558253</v>
          </cell>
          <cell r="J213">
            <v>326.5</v>
          </cell>
          <cell r="L213">
            <v>0.63194527939348077</v>
          </cell>
          <cell r="M213">
            <v>1.0604181527257035</v>
          </cell>
        </row>
        <row r="214">
          <cell r="D214">
            <v>3.7697658697150849</v>
          </cell>
          <cell r="G214">
            <v>2.3129218151516651</v>
          </cell>
          <cell r="J214">
            <v>326.5</v>
          </cell>
          <cell r="L214">
            <v>1.3913164742120212</v>
          </cell>
          <cell r="M214">
            <v>2.3893171325459681</v>
          </cell>
        </row>
        <row r="215">
          <cell r="D215">
            <v>3.7032246546077268</v>
          </cell>
          <cell r="G215">
            <v>2.2758398301370968</v>
          </cell>
          <cell r="J215">
            <v>326.5</v>
          </cell>
          <cell r="L215">
            <v>1.3691412925588684</v>
          </cell>
          <cell r="M215">
            <v>2.3509043232292512</v>
          </cell>
        </row>
        <row r="216">
          <cell r="D216">
            <v>1.5494957228950148</v>
          </cell>
          <cell r="G216">
            <v>1.2929292269907384</v>
          </cell>
          <cell r="J216">
            <v>326.5</v>
          </cell>
          <cell r="L216">
            <v>0.78967352949192204</v>
          </cell>
          <cell r="M216">
            <v>1.3249191414486383</v>
          </cell>
        </row>
        <row r="217">
          <cell r="D217">
            <v>0.42234929285298795</v>
          </cell>
          <cell r="G217">
            <v>0.41290230699592817</v>
          </cell>
          <cell r="J217">
            <v>326.5</v>
          </cell>
          <cell r="L217">
            <v>0.25897234009574321</v>
          </cell>
          <cell r="M217">
            <v>0.42234929285298795</v>
          </cell>
        </row>
        <row r="218">
          <cell r="D218">
            <v>0.46128217464988169</v>
          </cell>
          <cell r="G218">
            <v>0.45105653115688416</v>
          </cell>
          <cell r="J218">
            <v>326.5</v>
          </cell>
          <cell r="L218">
            <v>0.28257789563916474</v>
          </cell>
          <cell r="M218">
            <v>0.46128217464988169</v>
          </cell>
        </row>
        <row r="219">
          <cell r="D219">
            <v>0.51159794655862589</v>
          </cell>
          <cell r="G219">
            <v>0.50036598762745355</v>
          </cell>
          <cell r="J219">
            <v>326.5</v>
          </cell>
          <cell r="L219">
            <v>0.31346928392884688</v>
          </cell>
          <cell r="M219">
            <v>0.51159794655862589</v>
          </cell>
        </row>
        <row r="220">
          <cell r="D220">
            <v>0.54159286853448296</v>
          </cell>
          <cell r="G220">
            <v>0.52976101116379271</v>
          </cell>
          <cell r="J220">
            <v>326.5</v>
          </cell>
          <cell r="L220">
            <v>0.33188467827389284</v>
          </cell>
          <cell r="M220">
            <v>0.54159286853448296</v>
          </cell>
        </row>
        <row r="221">
          <cell r="D221">
            <v>0.55326852874337229</v>
          </cell>
          <cell r="G221">
            <v>0.54120315816850473</v>
          </cell>
          <cell r="J221">
            <v>326.5</v>
          </cell>
          <cell r="L221">
            <v>0.33905295452940482</v>
          </cell>
          <cell r="M221">
            <v>0.55326852874337229</v>
          </cell>
        </row>
        <row r="222">
          <cell r="D222">
            <v>0.35677143825463437</v>
          </cell>
          <cell r="G222">
            <v>0.34863600948954149</v>
          </cell>
          <cell r="J222">
            <v>326.5</v>
          </cell>
          <cell r="L222">
            <v>0.21785498753765178</v>
          </cell>
          <cell r="M222">
            <v>0.35677143825463437</v>
          </cell>
        </row>
        <row r="223">
          <cell r="D223">
            <v>1.2930208753024404</v>
          </cell>
          <cell r="G223">
            <v>1.2473289940027354</v>
          </cell>
          <cell r="J223">
            <v>326.5</v>
          </cell>
          <cell r="L223">
            <v>0.7624305365226437</v>
          </cell>
          <cell r="M223">
            <v>1.2741894115087842</v>
          </cell>
        </row>
        <row r="224">
          <cell r="D224">
            <v>2.5615060398562148</v>
          </cell>
          <cell r="G224">
            <v>1.4202176876949579</v>
          </cell>
          <cell r="J224">
            <v>326.5</v>
          </cell>
          <cell r="L224">
            <v>0.86367922755242044</v>
          </cell>
          <cell r="M224">
            <v>1.472447808492082</v>
          </cell>
        </row>
        <row r="225">
          <cell r="D225">
            <v>7.1013934554038407</v>
          </cell>
          <cell r="G225">
            <v>2.2964765638602738</v>
          </cell>
          <cell r="J225">
            <v>326.5</v>
          </cell>
          <cell r="L225">
            <v>1.3774170310772889</v>
          </cell>
          <cell r="M225">
            <v>2.4395044329683513</v>
          </cell>
        </row>
        <row r="226">
          <cell r="D226">
            <v>3.8943846789380365</v>
          </cell>
          <cell r="G226">
            <v>2.3011705667371483</v>
          </cell>
          <cell r="J226">
            <v>326.5</v>
          </cell>
          <cell r="L226">
            <v>1.3837436661900158</v>
          </cell>
          <cell r="M226">
            <v>2.3800582603159097</v>
          </cell>
        </row>
        <row r="227">
          <cell r="D227">
            <v>2.5552629678657768</v>
          </cell>
          <cell r="G227">
            <v>2.1639096341121329</v>
          </cell>
          <cell r="J227">
            <v>326.5</v>
          </cell>
          <cell r="L227">
            <v>1.3057772804545851</v>
          </cell>
          <cell r="M227">
            <v>2.2160148934694495</v>
          </cell>
        </row>
        <row r="228">
          <cell r="D228">
            <v>1.5505918527722189</v>
          </cell>
          <cell r="G228">
            <v>1.4517645614922439</v>
          </cell>
          <cell r="J228">
            <v>326.5</v>
          </cell>
          <cell r="L228">
            <v>0.88357158810655212</v>
          </cell>
          <cell r="M228">
            <v>1.4837763985476884</v>
          </cell>
        </row>
        <row r="229">
          <cell r="D229">
            <v>0.31415000840949009</v>
          </cell>
          <cell r="G229">
            <v>0.30686700824130025</v>
          </cell>
          <cell r="J229">
            <v>326.5</v>
          </cell>
          <cell r="L229">
            <v>0.19277607571100286</v>
          </cell>
          <cell r="M229">
            <v>0.31415000840949009</v>
          </cell>
        </row>
        <row r="230">
          <cell r="D230">
            <v>0.6402623285528396</v>
          </cell>
          <cell r="G230">
            <v>0.62645708198178296</v>
          </cell>
          <cell r="J230">
            <v>326.5</v>
          </cell>
          <cell r="L230">
            <v>0.39114423873614818</v>
          </cell>
          <cell r="M230">
            <v>0.6402623285528396</v>
          </cell>
        </row>
        <row r="231">
          <cell r="D231">
            <v>0.50646007031005202</v>
          </cell>
          <cell r="G231">
            <v>0.49533086890385092</v>
          </cell>
          <cell r="J231">
            <v>326.5</v>
          </cell>
          <cell r="L231">
            <v>0.31031488275088448</v>
          </cell>
          <cell r="M231">
            <v>0.50646007031005202</v>
          </cell>
        </row>
        <row r="232">
          <cell r="D232">
            <v>0.59230324602680939</v>
          </cell>
          <cell r="G232">
            <v>0.57945718110627331</v>
          </cell>
          <cell r="J232">
            <v>326.5</v>
          </cell>
          <cell r="L232">
            <v>0.36301833481945811</v>
          </cell>
          <cell r="M232">
            <v>0.59230324602680939</v>
          </cell>
        </row>
        <row r="233">
          <cell r="D233">
            <v>0.54163721818831567</v>
          </cell>
          <cell r="G233">
            <v>0.52980447382454909</v>
          </cell>
          <cell r="J233">
            <v>326.5</v>
          </cell>
          <cell r="L233">
            <v>0.33191190676160348</v>
          </cell>
          <cell r="M233">
            <v>0.54163721818831567</v>
          </cell>
        </row>
        <row r="234">
          <cell r="D234">
            <v>0.2603210587270457</v>
          </cell>
          <cell r="G234">
            <v>0.25411463755250469</v>
          </cell>
          <cell r="J234">
            <v>326.5</v>
          </cell>
          <cell r="L234">
            <v>0.16002970109536271</v>
          </cell>
          <cell r="M234">
            <v>0.2603210587270457</v>
          </cell>
        </row>
        <row r="235">
          <cell r="D235">
            <v>0.71963872046382216</v>
          </cell>
          <cell r="G235">
            <v>0.70424594605454571</v>
          </cell>
          <cell r="J235">
            <v>326.5</v>
          </cell>
          <cell r="L235">
            <v>0.43604867044946161</v>
          </cell>
          <cell r="M235">
            <v>0.71963872046382216</v>
          </cell>
        </row>
        <row r="236">
          <cell r="D236">
            <v>1.3353923063856346</v>
          </cell>
          <cell r="G236">
            <v>1.2889733355382318</v>
          </cell>
          <cell r="J236">
            <v>326.5</v>
          </cell>
          <cell r="L236">
            <v>0.78843310017072898</v>
          </cell>
          <cell r="M236">
            <v>1.3166811816659445</v>
          </cell>
        </row>
        <row r="237">
          <cell r="D237">
            <v>3.4751106309725937</v>
          </cell>
          <cell r="G237">
            <v>2.3053347720618569</v>
          </cell>
          <cell r="J237">
            <v>326.5</v>
          </cell>
          <cell r="L237">
            <v>1.3878443864978733</v>
          </cell>
          <cell r="M237">
            <v>2.3758369846813094</v>
          </cell>
        </row>
        <row r="238">
          <cell r="D238">
            <v>3.7661697019104019</v>
          </cell>
          <cell r="G238">
            <v>2.3076613507228294</v>
          </cell>
          <cell r="J238">
            <v>326.5</v>
          </cell>
          <cell r="L238">
            <v>1.3879717905319664</v>
          </cell>
          <cell r="M238">
            <v>2.3839847447610358</v>
          </cell>
        </row>
        <row r="239">
          <cell r="D239">
            <v>3.1228531094238852</v>
          </cell>
          <cell r="G239">
            <v>2.3119178405721015</v>
          </cell>
          <cell r="J239">
            <v>326.5</v>
          </cell>
          <cell r="L239">
            <v>1.3931442507439933</v>
          </cell>
          <cell r="M239">
            <v>2.3753749027605786</v>
          </cell>
        </row>
        <row r="240">
          <cell r="D240">
            <v>1.056901833096997</v>
          </cell>
          <cell r="G240">
            <v>0.95219141084292525</v>
          </cell>
          <cell r="J240">
            <v>326.5</v>
          </cell>
          <cell r="L240">
            <v>0.58249542385788433</v>
          </cell>
          <cell r="M240">
            <v>0.97432944750486528</v>
          </cell>
        </row>
        <row r="241">
          <cell r="D241">
            <v>0.40702222090193296</v>
          </cell>
          <cell r="G241">
            <v>0.39788177648389439</v>
          </cell>
          <cell r="J241">
            <v>326.5</v>
          </cell>
          <cell r="L241">
            <v>0.24944391256992063</v>
          </cell>
          <cell r="M241">
            <v>0.40702222090193296</v>
          </cell>
        </row>
        <row r="242">
          <cell r="D242">
            <v>0.48221574646049647</v>
          </cell>
          <cell r="G242">
            <v>0.47157143153128656</v>
          </cell>
          <cell r="J242">
            <v>326.5</v>
          </cell>
          <cell r="L242">
            <v>0.2954300704257205</v>
          </cell>
          <cell r="M242">
            <v>0.48221574646049647</v>
          </cell>
        </row>
        <row r="243">
          <cell r="D243">
            <v>0.52311276659926031</v>
          </cell>
          <cell r="G243">
            <v>0.51165051126727523</v>
          </cell>
          <cell r="J243">
            <v>326.5</v>
          </cell>
          <cell r="L243">
            <v>0.32053881229872222</v>
          </cell>
          <cell r="M243">
            <v>0.52311276659926031</v>
          </cell>
        </row>
        <row r="244">
          <cell r="D244">
            <v>0.54350611734813215</v>
          </cell>
          <cell r="G244">
            <v>0.5316359950011692</v>
          </cell>
          <cell r="J244">
            <v>326.5</v>
          </cell>
          <cell r="L244">
            <v>0.3330593181483324</v>
          </cell>
          <cell r="M244">
            <v>0.54350611734813215</v>
          </cell>
        </row>
        <row r="245">
          <cell r="D245">
            <v>0.55561377416814139</v>
          </cell>
          <cell r="G245">
            <v>0.54350149868477871</v>
          </cell>
          <cell r="J245">
            <v>326.5</v>
          </cell>
          <cell r="L245">
            <v>0.34049281889604011</v>
          </cell>
          <cell r="M245">
            <v>0.55561377416814139</v>
          </cell>
        </row>
        <row r="246">
          <cell r="D246">
            <v>0.44965537185660981</v>
          </cell>
          <cell r="G246">
            <v>0.43966226441947759</v>
          </cell>
          <cell r="J246">
            <v>326.5</v>
          </cell>
          <cell r="L246">
            <v>0.27424908893679956</v>
          </cell>
          <cell r="M246">
            <v>0.44965537185660981</v>
          </cell>
        </row>
        <row r="247">
          <cell r="D247">
            <v>0.35965289128516703</v>
          </cell>
          <cell r="G247">
            <v>0.35145983345946358</v>
          </cell>
          <cell r="J247">
            <v>326.5</v>
          </cell>
          <cell r="L247">
            <v>0.22063568457566285</v>
          </cell>
          <cell r="M247">
            <v>0.35965289128516703</v>
          </cell>
        </row>
        <row r="248">
          <cell r="D248">
            <v>1.2348331063773965</v>
          </cell>
          <cell r="G248">
            <v>1.1232322455653023</v>
          </cell>
          <cell r="J248">
            <v>326.5</v>
          </cell>
          <cell r="L248">
            <v>0.68906445187655319</v>
          </cell>
          <cell r="M248">
            <v>1.1489289076928497</v>
          </cell>
        </row>
        <row r="249">
          <cell r="D249">
            <v>3.4090792545954609</v>
          </cell>
          <cell r="G249">
            <v>2.2645272365705433</v>
          </cell>
          <cell r="J249">
            <v>326.5</v>
          </cell>
          <cell r="L249">
            <v>1.3633843239214938</v>
          </cell>
          <cell r="M249">
            <v>2.3337088216624533</v>
          </cell>
        </row>
        <row r="250">
          <cell r="D250">
            <v>2.7941609363044457</v>
          </cell>
          <cell r="G250">
            <v>2.0702651731191422</v>
          </cell>
          <cell r="J250">
            <v>326.5</v>
          </cell>
          <cell r="L250">
            <v>1.2483139663410106</v>
          </cell>
          <cell r="M250">
            <v>2.1271483918452319</v>
          </cell>
        </row>
        <row r="251">
          <cell r="D251">
            <v>2.3659730329356972</v>
          </cell>
          <cell r="G251">
            <v>1.6340811372071178</v>
          </cell>
          <cell r="J251">
            <v>326.5</v>
          </cell>
          <cell r="L251">
            <v>0.99017016326732032</v>
          </cell>
          <cell r="M251">
            <v>1.6824005978658314</v>
          </cell>
        </row>
        <row r="252">
          <cell r="D252">
            <v>0.60926445646383109</v>
          </cell>
          <cell r="G252">
            <v>0.59607916733455446</v>
          </cell>
          <cell r="J252">
            <v>326.5</v>
          </cell>
          <cell r="L252">
            <v>0.3710606282730492</v>
          </cell>
          <cell r="M252">
            <v>0.60926445646383109</v>
          </cell>
        </row>
        <row r="253">
          <cell r="D253">
            <v>0.70520853529938476</v>
          </cell>
          <cell r="G253">
            <v>0.69010436459339719</v>
          </cell>
          <cell r="J253">
            <v>326.5</v>
          </cell>
          <cell r="L253">
            <v>0.42738727825830969</v>
          </cell>
          <cell r="M253">
            <v>0.70520853529938476</v>
          </cell>
        </row>
        <row r="254">
          <cell r="D254">
            <v>0.44265621853712228</v>
          </cell>
          <cell r="G254">
            <v>0.43280309416638002</v>
          </cell>
          <cell r="J254">
            <v>326.5</v>
          </cell>
          <cell r="L254">
            <v>0.2711424824333537</v>
          </cell>
          <cell r="M254">
            <v>0.44265621853712228</v>
          </cell>
        </row>
        <row r="255">
          <cell r="D255">
            <v>0.5028186854031641</v>
          </cell>
          <cell r="G255">
            <v>0.49176231169510087</v>
          </cell>
          <cell r="J255">
            <v>326.5</v>
          </cell>
          <cell r="L255">
            <v>0.30807925303074651</v>
          </cell>
          <cell r="M255">
            <v>0.5028186854031641</v>
          </cell>
        </row>
        <row r="256">
          <cell r="D256">
            <v>0.54400675220387573</v>
          </cell>
          <cell r="G256">
            <v>0.53212661715979781</v>
          </cell>
          <cell r="J256">
            <v>326.5</v>
          </cell>
          <cell r="L256">
            <v>0.33336668311827011</v>
          </cell>
          <cell r="M256">
            <v>0.54400675220387573</v>
          </cell>
        </row>
        <row r="257">
          <cell r="D257">
            <v>0.58506284701861744</v>
          </cell>
          <cell r="G257">
            <v>0.57236159007824483</v>
          </cell>
          <cell r="J257">
            <v>326.5</v>
          </cell>
          <cell r="L257">
            <v>0.35857308895221884</v>
          </cell>
          <cell r="M257">
            <v>0.58506284701861744</v>
          </cell>
        </row>
        <row r="258">
          <cell r="D258">
            <v>0.55089736397190181</v>
          </cell>
          <cell r="G258">
            <v>0.53887941669246364</v>
          </cell>
          <cell r="J258">
            <v>326.5</v>
          </cell>
          <cell r="L258">
            <v>0.33578862964842626</v>
          </cell>
          <cell r="M258">
            <v>0.55089736397190181</v>
          </cell>
        </row>
        <row r="259">
          <cell r="D259">
            <v>0.81337671511467868</v>
          </cell>
          <cell r="G259">
            <v>0.79610918081238524</v>
          </cell>
          <cell r="J259">
            <v>326.5</v>
          </cell>
          <cell r="L259">
            <v>0.490911418594279</v>
          </cell>
          <cell r="M259">
            <v>0.81337671511467868</v>
          </cell>
        </row>
        <row r="260">
          <cell r="D260">
            <v>2.0274112098377883</v>
          </cell>
          <cell r="G260">
            <v>1.8438338308905622</v>
          </cell>
          <cell r="J260">
            <v>326.5</v>
          </cell>
          <cell r="L260">
            <v>1.1145434530453451</v>
          </cell>
          <cell r="M260">
            <v>1.8853820550873179</v>
          </cell>
        </row>
        <row r="261">
          <cell r="D261">
            <v>3.0550526761265147</v>
          </cell>
          <cell r="G261">
            <v>2.2637475052830154</v>
          </cell>
          <cell r="J261">
            <v>326.5</v>
          </cell>
          <cell r="L261">
            <v>1.3642783391821482</v>
          </cell>
          <cell r="M261">
            <v>2.3258485588055464</v>
          </cell>
        </row>
        <row r="262">
          <cell r="D262">
            <v>3.3103952730041271</v>
          </cell>
          <cell r="G262">
            <v>2.2791347335402925</v>
          </cell>
          <cell r="J262">
            <v>326.5</v>
          </cell>
          <cell r="L262">
            <v>1.3726125570634318</v>
          </cell>
          <cell r="M262">
            <v>2.3463426390003761</v>
          </cell>
        </row>
        <row r="263">
          <cell r="D263">
            <v>2.1199641830992944</v>
          </cell>
          <cell r="G263">
            <v>1.8687070440797169</v>
          </cell>
          <cell r="J263">
            <v>326.5</v>
          </cell>
          <cell r="L263">
            <v>1.1298479378601403</v>
          </cell>
          <cell r="M263">
            <v>1.9121063277417021</v>
          </cell>
        </row>
        <row r="264">
          <cell r="D264">
            <v>0.72001166354653279</v>
          </cell>
          <cell r="G264">
            <v>0.70461143027560202</v>
          </cell>
          <cell r="J264">
            <v>326.5</v>
          </cell>
          <cell r="L264">
            <v>0.43772200656045002</v>
          </cell>
          <cell r="M264">
            <v>0.72001166354653279</v>
          </cell>
        </row>
        <row r="265">
          <cell r="D265">
            <v>0.38627592237633251</v>
          </cell>
          <cell r="G265">
            <v>0.37755040392880579</v>
          </cell>
          <cell r="J265">
            <v>326.5</v>
          </cell>
          <cell r="L265">
            <v>0.23596120210092075</v>
          </cell>
          <cell r="M265">
            <v>0.38627592237633251</v>
          </cell>
        </row>
        <row r="266">
          <cell r="D266">
            <v>0.53090388872649563</v>
          </cell>
          <cell r="G266">
            <v>0.5192858109519658</v>
          </cell>
          <cell r="J266">
            <v>326.5</v>
          </cell>
          <cell r="L266">
            <v>0.3253221748451875</v>
          </cell>
          <cell r="M266">
            <v>0.53090388872649563</v>
          </cell>
        </row>
        <row r="267">
          <cell r="D267">
            <v>0.50201820853448309</v>
          </cell>
          <cell r="G267">
            <v>0.49097784436379355</v>
          </cell>
          <cell r="J267">
            <v>326.5</v>
          </cell>
          <cell r="L267">
            <v>0.30758779993702912</v>
          </cell>
          <cell r="M267">
            <v>0.50201820853448309</v>
          </cell>
        </row>
        <row r="268">
          <cell r="D268">
            <v>0.63910403496638379</v>
          </cell>
          <cell r="G268">
            <v>0.62532195426705639</v>
          </cell>
          <cell r="J268">
            <v>326.5</v>
          </cell>
          <cell r="L268">
            <v>0.39147985099194282</v>
          </cell>
          <cell r="M268">
            <v>0.63910403496638379</v>
          </cell>
        </row>
        <row r="269">
          <cell r="D269">
            <v>0.65468630290522989</v>
          </cell>
          <cell r="G269">
            <v>0.64059257684712523</v>
          </cell>
          <cell r="J269">
            <v>326.5</v>
          </cell>
          <cell r="L269">
            <v>0.40121472318893669</v>
          </cell>
          <cell r="M269">
            <v>0.65468630290522989</v>
          </cell>
        </row>
        <row r="270">
          <cell r="D270">
            <v>0.2805529125786092</v>
          </cell>
          <cell r="G270">
            <v>0.2739418543270371</v>
          </cell>
          <cell r="J270">
            <v>326.5</v>
          </cell>
          <cell r="L270">
            <v>0.172435784291606</v>
          </cell>
          <cell r="M270">
            <v>0.2805529125786092</v>
          </cell>
        </row>
        <row r="271">
          <cell r="D271">
            <v>0.47829735860576528</v>
          </cell>
          <cell r="G271">
            <v>0.46773141143365005</v>
          </cell>
          <cell r="J271">
            <v>326.5</v>
          </cell>
          <cell r="L271">
            <v>0.29263752238776081</v>
          </cell>
          <cell r="M271">
            <v>0.47829735860576528</v>
          </cell>
        </row>
        <row r="272">
          <cell r="D272">
            <v>2.3900908428581054</v>
          </cell>
          <cell r="G272">
            <v>1.9543564233980653</v>
          </cell>
          <cell r="J272">
            <v>326.5</v>
          </cell>
          <cell r="L272">
            <v>1.1810427160974923</v>
          </cell>
          <cell r="M272">
            <v>2.0031582402552273</v>
          </cell>
        </row>
        <row r="273">
          <cell r="D273">
            <v>3.6157152615878032</v>
          </cell>
          <cell r="G273">
            <v>2.27963477444422</v>
          </cell>
          <cell r="J273">
            <v>326.5</v>
          </cell>
          <cell r="L273">
            <v>1.3715216894662428</v>
          </cell>
          <cell r="M273">
            <v>2.3529490796759767</v>
          </cell>
        </row>
        <row r="274">
          <cell r="D274">
            <v>4.6764461929618362</v>
          </cell>
          <cell r="G274">
            <v>2.2529971895130649</v>
          </cell>
          <cell r="J274">
            <v>326.5</v>
          </cell>
          <cell r="L274">
            <v>1.3537923007076136</v>
          </cell>
          <cell r="M274">
            <v>2.3475261133723015</v>
          </cell>
        </row>
        <row r="275">
          <cell r="D275">
            <v>5.2051212729817209</v>
          </cell>
          <cell r="G275">
            <v>2.1862846287847328</v>
          </cell>
          <cell r="J275">
            <v>326.5</v>
          </cell>
          <cell r="L275">
            <v>1.3119574155123768</v>
          </cell>
          <cell r="M275">
            <v>2.2913870542443671</v>
          </cell>
        </row>
        <row r="276">
          <cell r="D276">
            <v>0.52476073979462556</v>
          </cell>
          <cell r="G276">
            <v>0.51326552499873324</v>
          </cell>
          <cell r="J276">
            <v>326.5</v>
          </cell>
          <cell r="L276">
            <v>0.32156911267210869</v>
          </cell>
          <cell r="M276">
            <v>0.52476073979462556</v>
          </cell>
        </row>
        <row r="277">
          <cell r="D277">
            <v>0.71506954579778881</v>
          </cell>
          <cell r="G277">
            <v>0.69976815488183286</v>
          </cell>
          <cell r="J277">
            <v>326.5</v>
          </cell>
          <cell r="L277">
            <v>0.43104743925334377</v>
          </cell>
          <cell r="M277">
            <v>0.71506954579778881</v>
          </cell>
        </row>
        <row r="278">
          <cell r="D278">
            <v>0.7207832885349752</v>
          </cell>
          <cell r="G278">
            <v>0.70536762276427589</v>
          </cell>
          <cell r="J278">
            <v>326.5</v>
          </cell>
          <cell r="L278">
            <v>0.43976168251422926</v>
          </cell>
          <cell r="M278">
            <v>0.7207832885349752</v>
          </cell>
        </row>
        <row r="279">
          <cell r="D279">
            <v>0.77401817700589381</v>
          </cell>
          <cell r="G279">
            <v>0.75753781346577609</v>
          </cell>
          <cell r="J279">
            <v>326.5</v>
          </cell>
          <cell r="L279">
            <v>0.46807487608025117</v>
          </cell>
          <cell r="M279">
            <v>0.77401817700589381</v>
          </cell>
        </row>
        <row r="280">
          <cell r="D280">
            <v>0.63910403496638379</v>
          </cell>
          <cell r="G280">
            <v>0.62532195426705639</v>
          </cell>
          <cell r="J280">
            <v>326.5</v>
          </cell>
          <cell r="L280">
            <v>0.39147985099194282</v>
          </cell>
          <cell r="M280">
            <v>0.63910403496638379</v>
          </cell>
        </row>
        <row r="281">
          <cell r="D281">
            <v>0.65468630290522989</v>
          </cell>
          <cell r="G281">
            <v>0.64059257684712523</v>
          </cell>
          <cell r="J281">
            <v>326.5</v>
          </cell>
          <cell r="L281">
            <v>0.40121472318893669</v>
          </cell>
          <cell r="M281">
            <v>0.65468630290522989</v>
          </cell>
        </row>
        <row r="282">
          <cell r="D282">
            <v>0.2805529125786092</v>
          </cell>
          <cell r="G282">
            <v>0.2739418543270371</v>
          </cell>
          <cell r="J282">
            <v>326.5</v>
          </cell>
          <cell r="L282">
            <v>0.172435784291606</v>
          </cell>
          <cell r="M282">
            <v>0.2805529125786092</v>
          </cell>
        </row>
        <row r="283">
          <cell r="D283">
            <v>0.47829735860576528</v>
          </cell>
          <cell r="G283">
            <v>0.46773141143365005</v>
          </cell>
          <cell r="J283">
            <v>326.5</v>
          </cell>
          <cell r="L283">
            <v>0.29263752238776081</v>
          </cell>
          <cell r="M283">
            <v>0.47829735860576528</v>
          </cell>
        </row>
        <row r="284">
          <cell r="D284">
            <v>2.3900908428581054</v>
          </cell>
          <cell r="G284">
            <v>1.9543564233980653</v>
          </cell>
          <cell r="J284">
            <v>326.5</v>
          </cell>
          <cell r="L284">
            <v>1.1810427160974923</v>
          </cell>
          <cell r="M284">
            <v>2.0031582402552273</v>
          </cell>
        </row>
        <row r="285">
          <cell r="D285">
            <v>3.6157152615878032</v>
          </cell>
          <cell r="G285">
            <v>2.27963477444422</v>
          </cell>
          <cell r="J285">
            <v>326.5</v>
          </cell>
          <cell r="L285">
            <v>1.3715216894662428</v>
          </cell>
          <cell r="M285">
            <v>2.3529490796759767</v>
          </cell>
        </row>
        <row r="286">
          <cell r="D286">
            <v>4.6764461929618362</v>
          </cell>
          <cell r="G286">
            <v>2.2529971895130649</v>
          </cell>
          <cell r="J286">
            <v>326.5</v>
          </cell>
          <cell r="L286">
            <v>1.3537923007076136</v>
          </cell>
          <cell r="M286">
            <v>2.3475261133723015</v>
          </cell>
        </row>
        <row r="287">
          <cell r="D287">
            <v>5.2051212729817209</v>
          </cell>
          <cell r="G287">
            <v>2.1862846287847328</v>
          </cell>
          <cell r="J287">
            <v>326.5</v>
          </cell>
          <cell r="L287">
            <v>1.3119574155123768</v>
          </cell>
          <cell r="M287">
            <v>2.2913870542443671</v>
          </cell>
        </row>
        <row r="288">
          <cell r="D288">
            <v>0.52476073979462556</v>
          </cell>
          <cell r="G288">
            <v>0.51326552499873324</v>
          </cell>
          <cell r="J288">
            <v>326.5</v>
          </cell>
          <cell r="L288">
            <v>0.32156911267210869</v>
          </cell>
          <cell r="M288">
            <v>0.52476073979462556</v>
          </cell>
        </row>
        <row r="289">
          <cell r="D289">
            <v>0.71506954579778881</v>
          </cell>
          <cell r="G289">
            <v>0.69976815488183286</v>
          </cell>
          <cell r="J289">
            <v>326.5</v>
          </cell>
          <cell r="L289">
            <v>0.43104743925334377</v>
          </cell>
          <cell r="M289">
            <v>0.71506954579778881</v>
          </cell>
        </row>
        <row r="290">
          <cell r="D290">
            <v>0.7207832885349752</v>
          </cell>
          <cell r="G290">
            <v>0.70536762276427589</v>
          </cell>
          <cell r="J290">
            <v>326.5</v>
          </cell>
          <cell r="L290">
            <v>0.43976168251422926</v>
          </cell>
          <cell r="M290">
            <v>0.7207832885349752</v>
          </cell>
        </row>
        <row r="291">
          <cell r="D291">
            <v>0.77401817700589381</v>
          </cell>
          <cell r="G291">
            <v>0.75753781346577609</v>
          </cell>
          <cell r="J291">
            <v>326.5</v>
          </cell>
          <cell r="L291">
            <v>0.46807487608025117</v>
          </cell>
          <cell r="M291">
            <v>0.77401817700589381</v>
          </cell>
        </row>
      </sheetData>
      <sheetData sheetId="2" refreshError="1"/>
      <sheetData sheetId="3" refreshError="1"/>
      <sheetData sheetId="4" refreshError="1"/>
      <sheetData sheetId="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gienekhoan"/>
      <sheetName val="NEW-PANEL"/>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ONGKE3p "/>
      <sheetName val="TDTKP"/>
      <sheetName val="T-goc"/>
      <sheetName val="TTVanChuyen"/>
      <sheetName val="ThongSo"/>
      <sheetName val="Sheet2"/>
      <sheetName val="chenhlech"/>
      <sheetName val="VC"/>
      <sheetName val="BT"/>
      <sheetName val="BK-C T"/>
      <sheetName val="DONGIAVATTU"/>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ow r="17">
          <cell r="B17">
            <v>13808</v>
          </cell>
        </row>
      </sheetData>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KB"/>
      <sheetName val="Sheet2"/>
      <sheetName val="DZ 0.4"/>
      <sheetName val="TT DZ35"/>
    </sheetNames>
    <sheetDataSet>
      <sheetData sheetId="0"/>
      <sheetData sheetId="1" refreshError="1">
        <row r="2">
          <cell r="A2" t="str">
            <v xml:space="preserve">§¸ 4x6 </v>
          </cell>
          <cell r="B2" t="str">
            <v>Xi m¨ng PC-30</v>
          </cell>
          <cell r="C2" t="str">
            <v xml:space="preserve">C¸t vµng </v>
          </cell>
          <cell r="D2" t="str">
            <v>§¸</v>
          </cell>
          <cell r="E2">
            <v>0</v>
          </cell>
          <cell r="F2" t="str">
            <v>Xi m¨ng PC-40 nghi s¬n</v>
          </cell>
          <cell r="G2" t="str">
            <v xml:space="preserve">C¸t vµng </v>
          </cell>
          <cell r="H2" t="str">
            <v>§¸</v>
          </cell>
          <cell r="I2">
            <v>0</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2">
          <cell r="P22">
            <v>9523</v>
          </cell>
        </row>
        <row r="48">
          <cell r="P48">
            <v>2727.5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s>
    <sheetDataSet>
      <sheetData sheetId="0"/>
      <sheetData sheetId="1" refreshError="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ra_x0000__x0000__x0000__x0000__x0000_±@Z"/>
      <sheetName val="DM_GVT"/>
      <sheetName val="May chuyen nganh"/>
      <sheetName val="TT06"/>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u toan_x0000_chi tiet coc"/>
      <sheetName val="dt-kphi_x0010_øÿet"/>
      <sheetName val="TH_11"/>
      <sheetName val="T²_x0000__x0000_8-49"/>
      <sheetName val="Gia Du Thau "/>
      <sheetName val="CtVKdam?Ʀ?????"/>
      <sheetName val="vua???????????韘࿊?_x0004_??????酐࿊?????"/>
      <sheetName val="T2_x0000__x0000_)"/>
      <sheetName val="luong06"/>
      <sheetName val="CUAHANG"/>
      <sheetName val="MAKHACH"/>
      <sheetName val="Luong_x0000_mot ngay cong xay lap"/>
      <sheetName val="_x0000_Ё_x0000__x0000__x0000__x0000_䀤_x0001__x0000__x0000__x0000__x0000_䀶_x0001__x0000_晦晦晦䀙_x0001__x0000__x0000__x0000_"/>
      <sheetName val="Ctinh 10kV"/>
      <sheetName val="Du toan chi tiet?coc nuoc"/>
      <sheetName val="KL thanh toan-Xuan Dao"/>
      <sheetName val="$ap"/>
      <sheetName val="DG??_02"/>
      <sheetName val="bth-ëphi"/>
      <sheetName val="tra"/>
      <sheetName val="tra?????±@Z"/>
      <sheetName val="YE2?? CONG"/>
      <sheetName val="vua?韘࿊?_x0004_?酐࿊?須࿊?_x0004_?_x0016_[dtTKKT-98-10"/>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vua_x0000__x0000__x0000__x0000__x0000__x0000__x0000__x0000__x0000__x0000__x0000_韘࿊_x0000__x0004__x0000__x0000__x0000__xde50_ᆒI_x0000_ᤅឃ翶_x0000__x0000__x0000_"/>
      <sheetName val="vua_x0000__x0000__x0000__x0000__x0000__x0000__x0000__x0000__x0000__x0000__x0000_韘࿊_x0000__x0004__x0000__x0000__x0000_ု_x0003__x0000_ᤅᨹ翷_x0000__x0000__x0000_"/>
      <sheetName val="vua_x0000__x0000__x0000__x0000__x0000__x0000__x0000__x0000__x0000__x0000__x0000_韘࿊_x0000__x0004__x0000__x0000__x0000_뙯f_x0000_ᤅ馥翶_x0000__x0000__x0000_"/>
      <sheetName val="vua_x0000__x0000__x0000__x0000__x0000__x0000__x0000__x0000__x0000__x0000__x0000_韘࿊_x0000__x0004__x0000__x0000__x0000_쑯³_x0000_ᤅ翶_x0000__x0000__x0000_"/>
      <sheetName val="vua_x0000__x0000__x0000__x0000__x0000__x0000__x0000__x0000__x0000__x0000__x0000_韘࿊_x0000__x0004__x0000__x0000__x0000_璏¢_x0000_ᤅ僸翷_x0000__x0000__x0000_"/>
      <sheetName val="vua_x0000__x0000__x0000__x0000__x0000__x0000__x0000__x0000__x0000__x0000__x0000_韘࿊_x0000__x0004__x0000__x0000__x0000_䣳÷_x0000_ᤅ鎼翶_x0000__x0000__x0000_"/>
      <sheetName val="vua_x0000__x0000__x0000__x0000__x0000__x0000__x0000__x0000__x0000__x0000__x0000_韘࿊_x0000__x0004__x0000__x0000__x0000_⧏&gt;_x0000_ᤅ䠲翷_x0000__x0000__x0000_"/>
      <sheetName val="t1_0"/>
      <sheetName val="vua_x0000__x0000__x0000__x0000__x0000__x0000__x0000__x0000__x0000__x0000__x0000_韘࿊_x0000__x0004__x0000__x0000__x0000_⃿_x000f__x0000_ᤅꀇ翷_x0000__x0000__x0000_"/>
      <sheetName val="vua_x0000__x0000__x0000__x0000__x0000__x0000__x0000__x0000__x0000__x0000__x0000_韘࿊_x0000__x0004__x0000__x0000__x0000_ꝶ]_x0000_ᤅ䙜翶_x0000__x0000__x0000_"/>
      <sheetName val="vua_x0000__x0000__x0000__x0000__x0000__x0000__x0000__x0000__x0000__x0000__x0000_韘࿊_x0000__x0004__x0000__x0000__x0000_᫚_x0016__x0000_ᤅ䋒翶_x0000__x0000__x0000_"/>
      <sheetName val="vua_x0000__x0000__x0000__x0000__x0000__x0000__x0000__x0000__x0000__x0000__x0000_韘࿊_x0000__x0004__x0000__x0000__x0000_ó_x0000_ᤅ謁翷_x0000__x0000__x0000_"/>
      <sheetName val="vua_x0000__x0000__x0000__x0000__x0000__x0000__x0000__x0000__x0000__x0000__x0000_韘࿊_x0000__x0004__x0000__x0000__x0000_U_x0000_ᤅ斧翶_x0000__x0000__x0000_"/>
      <sheetName val="vua_x0000__x0000__x0000__x0000__x0000__x0000__x0000__x0000__x0000__x0000__x0000_韘࿊_x0000__x0004__x0000__x0000__x0000_蒱{_x0000_ᤅ斧翶_x0000__x0000__x0000_"/>
      <sheetName val="COC KHOAN V1"/>
      <sheetName val="vua_x0000__x0000__x0000__x0000__x0000__x0000__x0000__x0000__x0000__x0000__x0000_韘࿊_x0000__x0004__x0000__x0000__x0000_씏_x0011__x0000_ᤅ喅翶_x0000__x0000__x0000_"/>
      <sheetName val="vua_x0000__x0000__x0000__x0000__x0000__x0000__x0000__x0000__x0000__x0000__x0000_韘࿊_x0000__x0004__x0000__x0000__x0000_ഏ¸_x0000_ᤅே翶_x0000__x0000__x0000_"/>
      <sheetName val="RCCPCHUNG CHO CAC DTUONG"/>
      <sheetName val="LO 5_x0009_"/>
      <sheetName val="GIATRI-聄AILY"/>
      <sheetName val="tra-vet-lieu"/>
      <sheetName val="hinhhoc"/>
      <sheetName val="?_x0000_???_x0010_??_x0000__x0004__x0000__x0000__x0000__x0000__x0000__x0000_??_x0000__x0000__x0000__x0000__x0000__x0000__x0000__x0000_??_x0000__x0000__x0006_"/>
      <sheetName val="LO 5 "/>
      <sheetName val="_?____?_x0001_____?_x0001__????_x0001_____?_x0001_H-_?_"/>
      <sheetName val="?_?_x0001__?_x0001__????_x0001__?_x0001_H-_?_????_x0001__????"/>
      <sheetName val="Luong_mot_ngay_cong_k`ao_sat"/>
      <sheetName val="hoane (3)"/>
      <sheetName val="Phan_tich_don_gia_chi_Uet"/>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Tuong-?_x0001_an"/>
      <sheetName val="dtmkphi-iso-tong"/>
      <sheetName val="THop$7-48"/>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THDT????_x0017_[dtTKKT-98-106.xls]KST"/>
      <sheetName val="PTCT????_x0017_[dtTKKT-98-106.xls]THD"/>
      <sheetName val="Bu VC???_x0018_[dtTKKT-98-106.xls]luo"/>
      <sheetName val="Luong mot ngay cofg xay lap"/>
      <sheetName val="a0000000_x0000__x0000__x0000__x0000__x001b_[dtTKKT-98-106.xls"/>
      <sheetName val="_dtTKKT-98-106.xlsၝTHCDS11"/>
      <sheetName val="_dtTKKT-98-106.xls_THCDS11"/>
      <sheetName val="PL t"/>
      <sheetName val="THNVVNN"/>
      <sheetName val="DSTTGTGT"/>
      <sheetName val="P4-TanAn-Nactored"/>
      <sheetName val="sut&lt;1 0_x0005__x0000__x0000_tuong"/>
      <sheetName val="XL4Te{t5"/>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S2_x0000__x0000_11"/>
      <sheetName val="dt,kphi-iso-tong"/>
      <sheetName val="dt-kphi_x000a_iso-ctiet"/>
      <sheetName val="sut8100"/>
      <sheetName val="tra-vat-l)eu"/>
      <sheetName val="DL^KH"/>
      <sheetName val="soctiett+"/>
      <sheetName val="Ctietkh`ch"/>
      <sheetName val="tkkhai"/>
      <sheetName val="cp`i"/>
      <sheetName val="????_x0001__x0000_?_x0001_H-_x0000_?_x0000_????_x0001__x0000_????_x0001__x0000_"/>
      <sheetName val="?_x0000_?_x0001__x0000_?_x0001__x0000_????_x0001__x0000_?_x0001_H-_x0000_?_x0000_"/>
      <sheetName val="dtoan_-ctiet1"/>
      <sheetName val="dt-kphi_(2)1"/>
      <sheetName val="Piers_of_Main_Flyover_(1)1"/>
      <sheetName val="Cot_Tru11"/>
      <sheetName val="COC_KHOAN_M11"/>
      <sheetName val="COC_KHOAN_M21"/>
      <sheetName val="COC_KHOAN_T11"/>
      <sheetName val="COC_KHOAN_T51"/>
      <sheetName val="COC_KHOAN_T41"/>
      <sheetName val="COC_DONG1"/>
      <sheetName val="TSCD_DUNG_CHUNG_1"/>
      <sheetName val="TSCDTOAN_NHA_MAY1"/>
      <sheetName val="CPSXTOAN_BO_SP1"/>
      <sheetName val="PBCPCHUNG_CHO_CAC_DTUONG1"/>
      <sheetName val="B_cao1"/>
      <sheetName val="T_tiet1"/>
      <sheetName val="T_N1"/>
      <sheetName val="DTCT_02__25951"/>
      <sheetName val="YEU_TO_CONG1"/>
      <sheetName val="TD_3DIEM1"/>
      <sheetName val="TD_2DIEM1"/>
      <sheetName val="THKL_nghiemthu1"/>
      <sheetName val="DTCTtaluy_(2)1"/>
      <sheetName val="KLDGTT&lt;120%_(2)1"/>
      <sheetName val="TH_(2)1"/>
      <sheetName val="DU_TOAN1"/>
      <sheetName val="CHI_TIET1"/>
      <sheetName val="PHAN_TICH1"/>
      <sheetName val="Tong_hopQ48-11"/>
      <sheetName val="Tong_hop_QL48_-_21"/>
      <sheetName val="Tong_hop_QL471"/>
      <sheetName val="Tong_hop_QL48_-_31"/>
      <sheetName val="Chi_tiet_don_gia_khoi_phuc1"/>
      <sheetName val="Du_toan_chi_tiet_coc_nuoc1"/>
      <sheetName val="Du_toan_chi_tiet_coc1"/>
      <sheetName val="Phan_tich_don_gia_chi_tiet1"/>
      <sheetName val="Nhap_don_gia_VL_dia_phuong1"/>
      <sheetName val="Luong_mot_ngay_cong_xay_lap1"/>
      <sheetName val="Luong_mot_ngay_cong_khao_sat1"/>
      <sheetName val="Vatlieu_cau1"/>
      <sheetName val="cau_DS111"/>
      <sheetName val="cau_DS121"/>
      <sheetName val="TO_HUNG1"/>
      <sheetName val="CONGNHAN_NE1"/>
      <sheetName val="Sheet3_(2)1"/>
      <sheetName val="rph_(2)1"/>
      <sheetName val="PL_tham_dinh1"/>
      <sheetName val="Bu_VC1"/>
      <sheetName val="Don_gia_chi_tiet1"/>
      <sheetName val="Du_thau1"/>
      <sheetName val="Tro_giup1"/>
      <sheetName val="sut_duong1"/>
      <sheetName val="sut_am1"/>
      <sheetName val="bu_lun1"/>
      <sheetName val="xoi_lo_chan_ke1"/>
      <sheetName val="dtoan_(4)1"/>
      <sheetName val="NVBH_KHAC1"/>
      <sheetName val="NVBH_HOAN1"/>
      <sheetName val="t1_31"/>
      <sheetName val="Ё䀤䀶晦晦晦䀙㿰H-ਈ"/>
      <sheetName val="CHITIET"/>
      <sheetName val="bao_cao_ngay_13-02"/>
      <sheetName val="LO_65+41B"/>
      <sheetName val="LO_48"/>
      <sheetName val="LO_47A"/>
      <sheetName val="LO_46B"/>
      <sheetName val="LO_45"/>
      <sheetName val="LO_44"/>
      <sheetName val="LO_46A"/>
      <sheetName val="LO_41A"/>
      <sheetName val="LO_66"/>
      <sheetName val="LO_42"/>
      <sheetName val="LO_47B"/>
      <sheetName val="LO_43"/>
      <sheetName val="LO_64"/>
      <sheetName val="LO_50"/>
      <sheetName val="LO_49_B_"/>
      <sheetName val="LO_63"/>
      <sheetName val="LO_62"/>
      <sheetName val="LO_49_A"/>
      <sheetName val="LO_61"/>
      <sheetName val="Nhap_don_gia_VL_dia_uong"/>
      <sheetName val="ESTI_"/>
      <sheetName val="nhan_cong1"/>
      <sheetName val="sut&lt;1_01"/>
      <sheetName val="Shet9"/>
      <sheetName val="Du_toan_chi_tietcoc_nuoc"/>
      <sheetName val="He_so"/>
      <sheetName val="PL_Vua"/>
      <sheetName val="Bang_KL_ket_cau"/>
      <sheetName val="`u_lun1"/>
      <sheetName val="PCCPCHUNG_CHO_CAC_DTUONG"/>
      <sheetName val="Piers_of_Main_Flyower_(1)"/>
      <sheetName val="coc_duc"/>
      <sheetName val="CTCNG_02"/>
      <sheetName val="GCong"/>
      <sheetName val="hoang_(2)"/>
      <sheetName val="hoang_(3)"/>
      <sheetName val="Số_liệu"/>
      <sheetName val="Tổng_hợp_theo_học_sinh"/>
      <sheetName val="XL4Test5_(2)"/>
      <sheetName val="dtct_cong"/>
      <sheetName val="Nhap_don_gia_VL_dia_"/>
      <sheetName val="Ё䀤䀶晦晦晦䀙㿰H-ਈꏗ㵰휊䀁尩슏⣵䀂"/>
      <sheetName val="?????H-?????????"/>
      <sheetName val="????????H-?????????"/>
      <sheetName val="Phan_tich_don_gia_chi_ˆUet"/>
      <sheetName val="????"/>
      <sheetName val="IN_X"/>
      <sheetName val="PBCPCHUNG_CHO_CAC_{WÑNG"/>
      <sheetName val="Khu_xu_ly_nuoc_THiep-XD1"/>
      <sheetName val="0ﱸ͕͕列͕"/>
      <sheetName val="Nhap_don_gia_VL_dia_?uong"/>
      <sheetName val="?Ё????䀤????䀶?晦晦晦䀙????㿰H-?ਈ?"/>
      <sheetName val="Ё?䀤?䀶?晦晦晦䀙?㿰H-?ਈ?ꏗ㵰휊䀁?尩슏⣵䀂"/>
      <sheetName val="??????????H-???????????????"/>
      <sheetName val="????????????H-????????????"/>
      <sheetName val="??????H-?????????????"/>
      <sheetName val="Giai_trinh"/>
      <sheetName val="Mua_vao_TT"/>
      <sheetName val="Mua_vao_GTGT"/>
      <sheetName val="BC_HDon"/>
      <sheetName val="BC_HDon_Qui"/>
      <sheetName val="KE_KHAI_HDONG"/>
      <sheetName val="Du_toan_chi_tiet"/>
      <sheetName val="Nhap_don_gia_VL_dia_áhuong"/>
      <sheetName val="uong_mot_ngay_cong_xay_lap"/>
      <sheetName val="Moi_truong"/>
      <sheetName val="Thuc_thanh"/>
      <sheetName val="Don_gia"/>
      <sheetName val="vua韘࿊酐࿊"/>
      <sheetName val="roto_truc"/>
      <sheetName val="Day_dt"/>
      <sheetName val="stato_tam_say"/>
      <sheetName val="Stato_ep"/>
      <sheetName val="Canh_gio"/>
      <sheetName val="Ss_Z-_GB"/>
      <sheetName val="T_3DIEM"/>
      <sheetName val="KLDTT&lt;120%"/>
      <sheetName val="dt-k0hi_(2)"/>
      <sheetName val="DTT_02"/>
      <sheetName val="Sheet3ٺ2)"/>
      <sheetName val="DT1_3"/>
      <sheetName val="????????H-?"/>
      <sheetName val="____"/>
      <sheetName val="Nhap_don_gia_VL_dia__uong"/>
      <sheetName val="_Ё____䀤____䀶_晦晦晦䀙____㿰H-_ਈ_"/>
      <sheetName val="Ё_䀤_䀶_晦晦晦䀙_㿰H-_ਈ_ꏗ㵰휊䀁_尩슏⣵䀂"/>
      <sheetName val="__________H-_______________"/>
      <sheetName val="____________H-____________"/>
      <sheetName val="______H-_____________"/>
      <sheetName val="[dtTKKT-98-106_xlsၝTHCDS11"/>
      <sheetName val="[dtTKKT-98-106_xls?THCDS11"/>
      <sheetName val="??????????????????????H-???"/>
      <sheetName val="Tuong-ٺan"/>
      <sheetName val="KLDGTT&lt;1ü(2)"/>
      <sheetName val="Piers_of_Main_Flylyer_(1)"/>
      <sheetName val="______________________H-___"/>
      <sheetName val="????????????H-???"/>
      <sheetName val="____________H-___"/>
      <sheetName val="COC_KHOAN0T5"/>
      <sheetName val="??[dtT"/>
      <sheetName val="CHI_TI"/>
      <sheetName val="TD_&quot;DIEM"/>
      <sheetName val="Du_toan_chi_tiet_coc_juoc"/>
      <sheetName val="Sheet1_(3)"/>
      <sheetName val="Sheet1_(2)"/>
      <sheetName val="Klu4DÀÀFN"/>
      <sheetName val="MTO_REV_2(ARMOR)"/>
      <sheetName val="Piers_of_Mai__Flyover_(1)"/>
      <sheetName val="YE2_CONG"/>
      <sheetName val="S?_li?u"/>
      <sheetName val="T?ng_h?p_theo_h?c_sinh"/>
      <sheetName val="Gca_may_Buu_dien"/>
      <sheetName val="May_chuyen_nganh"/>
      <sheetName val="KLDGTT&lt;1ü??(2)"/>
      <sheetName val="vua韘࿊酐࿊須࿊[dtTKKT-98-10"/>
      <sheetName val="0??ﱸ͕???????͕????????列͕?????"/>
      <sheetName val="S__li_u"/>
      <sheetName val="T_ng_h_p_theo_h_c_sinh"/>
      <sheetName val="Du_toan_c`i_tiet_coc_nuoc"/>
      <sheetName val="KLDGTT&lt;1ü"/>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20">
          <cell r="Q20">
            <v>18000</v>
          </cell>
        </row>
        <row r="33">
          <cell r="Q33">
            <v>13636</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sheetData sheetId="608" refreshError="1"/>
      <sheetData sheetId="609" refreshError="1"/>
      <sheetData sheetId="610"/>
      <sheetData sheetId="611" refreshError="1"/>
      <sheetData sheetId="612" refreshError="1"/>
      <sheetData sheetId="613"/>
      <sheetData sheetId="614" refreshError="1"/>
      <sheetData sheetId="615"/>
      <sheetData sheetId="616" refreshError="1"/>
      <sheetData sheetId="617"/>
      <sheetData sheetId="618" refreshError="1"/>
      <sheetData sheetId="619" refreshError="1"/>
      <sheetData sheetId="620" refreshError="1"/>
      <sheetData sheetId="621"/>
      <sheetData sheetId="622" refreshError="1"/>
      <sheetData sheetId="623" refreshError="1"/>
      <sheetData sheetId="624"/>
      <sheetData sheetId="625" refreshError="1"/>
      <sheetData sheetId="626"/>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refreshError="1"/>
      <sheetData sheetId="644"/>
      <sheetData sheetId="645"/>
      <sheetData sheetId="646"/>
      <sheetData sheetId="647"/>
      <sheetData sheetId="648"/>
      <sheetData sheetId="649"/>
      <sheetData sheetId="650"/>
      <sheetData sheetId="651" refreshError="1"/>
      <sheetData sheetId="652" refreshError="1"/>
      <sheetData sheetId="653"/>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sheetData sheetId="733" refreshError="1"/>
      <sheetData sheetId="734" refreshError="1"/>
      <sheetData sheetId="735"/>
      <sheetData sheetId="736" refreshError="1"/>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refreshError="1"/>
      <sheetData sheetId="748"/>
      <sheetData sheetId="749"/>
      <sheetData sheetId="750" refreshError="1"/>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sheetData sheetId="772" refreshError="1"/>
      <sheetData sheetId="773"/>
      <sheetData sheetId="774"/>
      <sheetData sheetId="775"/>
      <sheetData sheetId="776"/>
      <sheetData sheetId="777"/>
      <sheetData sheetId="778" refreshError="1"/>
      <sheetData sheetId="779" refreshError="1"/>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b"/>
      <sheetName val="HS-phucap"/>
      <sheetName val="DG-vua"/>
      <sheetName val="DG-atgt"/>
      <sheetName val="DG-cong"/>
      <sheetName val="DG-mat"/>
      <sheetName val="DG-nen"/>
      <sheetName val="Gvl"/>
      <sheetName val="KL nen,mat DT"/>
      <sheetName val="DT-ddnuoc"/>
      <sheetName val="THKP-ddnuoc"/>
      <sheetName val="DT-cpd"/>
      <sheetName val="THKP-cpd"/>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gihaxe may"/>
      <sheetName val="dap__??__x0004_______??________??___x0007__"/>
      <sheetName val="???_x0004_???????_x0007_?"/>
      <sheetName val="Giai trũnh"/>
      <sheetName val="fattu"/>
      <sheetName val="__"/>
      <sheetName val="DTCT-tuyen_chinh"/>
      <sheetName val="Tra_KS"/>
      <sheetName val="_8"/>
      <sheetName val="Giai_trinh"/>
      <sheetName val="DG_"/>
      <sheetName val="g)a_vat_lieu"/>
      <sheetName val="??????"/>
      <sheetName val="?????????????????????????????"/>
      <sheetName val="dap??ƌ???????㝌ƌ????????ƌ???"/>
      <sheetName val="KKKKKKKK"/>
      <sheetName val="QLKTÔH"/>
      <sheetName val="PutTM"/>
      <sheetName val="dap?ƌ?_x0004_?㝌ƌ?ƌ?_x0007_?"/>
      <sheetName val="???_x0004_??????_x0007_?"/>
      <sheetName val="dap????_x0004_???????_x0007_?"/>
      <sheetName val="dap_ƌ__x0004__㝌ƌ_ƌ__x0007__"/>
      <sheetName val="____x0004_________x0007__"/>
      <sheetName val="____x0004________x0007__"/>
      <sheetName val="dap_____x0004_________x0007__"/>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ap??????"/>
      <sheetName val="DG-TH_ǲ__________ẜǰ__x0004_______ǰ__"/>
      <sheetName val="dap__ƌ__x005f_x0004_______㝌ƌ________"/>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SCBGV"/>
      <sheetName val="dscbgvcdd"/>
      <sheetName val="DSDKhoc them"/>
      <sheetName val="DSCBGVDH"/>
      <sheetName val="gihaxe_may1"/>
      <sheetName val="Giai_trũnh1"/>
      <sheetName val="gihaxe_may"/>
      <sheetName val="MTO REV.0"/>
      <sheetName val="Loading"/>
      <sheetName val="Check C"/>
      <sheetName val="Sheet_x0011_"/>
      <sheetName val="VANKHUON"/>
      <sheetName val="SILICATE"/>
      <sheetName val="C4iet-dien"/>
      <sheetName val="DG-TH_x0000_?_x0000__x0000__x0000__x0000__x0000__x0000__x0000__x0000__x0000__x0000_?j_x0000__x0004__x0000__x0000__x0000__x0000__x0000__x0000_?j_x0000__x0000_"/>
      <sheetName val="DG-TH?????????????j?_x0004_???????j??"/>
      <sheetName val="Gia tri vat tu"/>
      <sheetName val="Giai trunh"/>
      <sheetName val="Config"/>
      <sheetName val="????_x0004_????????????_xffff_???????_x0007_?????"/>
      <sheetName val="????_x0004_???????????????Ŀ????_x0007_?????"/>
      <sheetName val="X_x0000__x0000__x0000__x0000_st5"/>
      <sheetName val="THOP XL"/>
      <sheetName val="Nhat ky - socai thang 1"/>
      <sheetName val="X"/>
      <sheetName val="DG-TH_____________j__x0004________j__"/>
      <sheetName val="_____x0004________________Ŀ_____x0007______"/>
      <sheetName val="??_x0000__x0004__x0000_??_x0000_??_x0000__x0007__x0000_"/>
      <sheetName val="??_x0000__x0004__x0000_??_x0000_??_x0007__x0000_"/>
      <sheetName val="dap_x0000_??_x0000__x0004__x0000_??_x0000_??_x0000__x0007__x0000_"/>
      <sheetName val="??"/>
      <sheetName val="dap__ƌ__x0004_______㝌ƌ________"/>
      <sheetName val="_____x0004_____________________"/>
      <sheetName val="dap______x0004_________________"/>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refreshError="1"/>
      <sheetData sheetId="318" refreshError="1"/>
      <sheetData sheetId="319" refreshError="1"/>
      <sheetData sheetId="320"/>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Sheet1"/>
      <sheetName val="Sheet2"/>
      <sheetName val="Sheet3"/>
      <sheetName val="Outlets"/>
      <sheetName val="PGs"/>
      <sheetName val="T6"/>
      <sheetName val="Mau"/>
      <sheetName val="KH LDT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XL4Test5"/>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ILICAT_x0003_"/>
      <sheetName val="SP-KH"/>
      <sheetName val="Xuatkho"/>
      <sheetName val="PT"/>
      <sheetName val="vi_du_n"/>
      <sheetName val="vi_du"/>
      <sheetName val="Bieu 2"/>
      <sheetName val="biªu 3"/>
      <sheetName val="bieu1 CTy"/>
      <sheetName val="b2 cty"/>
      <sheetName val="b 3 cty"/>
      <sheetName val="bieu 7"/>
      <sheetName val="bieu 9"/>
      <sheetName val="b14"/>
      <sheetName val="Sheet1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Piwot(Silicate)"/>
      <sheetName val="TH QT"/>
      <sheetName val="KE QT"/>
      <sheetName val="??-BLDG"/>
      <sheetName val="ROCK WO_x0003__x0000_"/>
      <sheetName val="Summary"/>
      <sheetName val="Design &amp; Applications"/>
      <sheetName val="Building Summary"/>
      <sheetName val="Building"/>
      <sheetName val="External Works"/>
      <sheetName val="Macro1"/>
      <sheetName val="Macro2"/>
      <sheetName val="Macro3"/>
      <sheetName val="MTL$-INTER"/>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Chiet tinh dz2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Dieu chinh"/>
      <sheetName val="So -03"/>
      <sheetName val="SoLD"/>
      <sheetName val="So-02"/>
      <sheetName val="_x0000__x0000__x0000__x0000__x0000__x0000_"/>
      <sheetName val="Pi6ot(Urethan)"/>
      <sheetName val="gvl"/>
      <sheetName val="S¶_x001d_et2"/>
      <sheetName val="INSUL"/>
      <sheetName val="TH T19"/>
      <sheetName val="SN C£GNV"/>
      <sheetName val="DU TRU LUONG 06 TH@NG"/>
      <sheetName val="AN CA DH 10"/>
      <sheetName val="TAM UNG LNC TH 08"/>
      <sheetName val="Leong thoi gian th 10"/>
      <sheetName val="Luong thoa gian th 11"/>
      <sheetName val="at lns th 10"/>
      <sheetName val="tam ung DNS th 11"/>
      <sheetName val="XL4Test4"/>
      <sheetName val="TH VL, NC, DDHT Thanhphuoc"/>
      <sheetName val="Sheev6"/>
      <sheetName val="Nhap fon gia VL dia phuong"/>
      <sheetName val="hoat_x0000_࣭_x0000__x0000__x0000__x0000__x0000__x0000__x0000__x0000_ _x0000_᭬࣫_x0000__x0004__x0000__x0000__x0000__x0000__x0000__x0000_ᑜ࣭_x0000__x0000__x0000_"/>
      <sheetName val="Sheed4"/>
      <sheetName val="Pivot(_x0007_lass Wool)"/>
      <sheetName val="TH_x0001_NG2"/>
      <sheetName val="Pivot(RckWool)"/>
      <sheetName val="báo cáo thang11 m?i"/>
      <sheetName val="Du_lieu"/>
      <sheetName val="CT Thang Mo"/>
      <sheetName val="CT  PL"/>
      <sheetName val="Chi tiet"/>
      <sheetName val="TT_10KV"/>
      <sheetName val="thong tin cty"/>
      <sheetName val="TK-in"/>
      <sheetName val="TKTH"/>
      <sheetName val="BR"/>
      <sheetName val="MV"/>
      <sheetName val="mvtt"/>
      <sheetName val="HDKT"/>
      <sheetName val="Linh tinh"/>
      <sheetName val="nk"/>
      <sheetName val="N"/>
      <sheetName val="X"/>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BLDG"/>
      <sheetName val="CAT_5"/>
      <sheetName val="현장관리비"/>
      <sheetName val="실행내역"/>
      <sheetName val="#REF"/>
      <sheetName val="적용환율"/>
      <sheetName val="合成単価作成表-BLDG"/>
      <sheetName val="Q2-00"/>
      <sheetName val="SILICCTE"/>
      <sheetName val="Gia vat tu"/>
      <sheetName val="bcôhang"/>
      <sheetName val="tong l²_x0000__x0000_ ban"/>
      <sheetName val="RDP013"/>
      <sheetName val="적용률"/>
      <sheetName val="d' cOng"/>
      <sheetName val="CAPTHOAP"/>
      <sheetName val=" t`oat nuoc nc"/>
      <sheetName val="TKP"/>
      <sheetName val="湡㘱_x0005_䨀湡㜱"/>
      <sheetName val="NEW-PANEL"/>
      <sheetName val="공통가설"/>
      <sheetName val="Giai trinh"/>
      <sheetName val="_x0000_TCTiet"/>
      <sheetName val="PNT-QUOT-#3"/>
      <sheetName val="COAT&amp;WRAP-QIOT-#3"/>
      <sheetName val="Luong moÿÿngay cong khao sat"/>
      <sheetName val="TH4_x0000__x0000__x0000__x0000__x0000__x0000__x0000__x0000__x0000__x0000__x0000_ℨʢ_x0000__x0004__x0000__x0000__x0000__x0000__x0000__x0000_崬ʢ_x0000__x0000__x0000__x0000__x0000_"/>
      <sheetName val="MTO REV.0"/>
      <sheetName val="Phan tich don ႀ￸a chi tiet"/>
      <sheetName val="Basic"/>
      <sheetName val="ctTBA"/>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MTO REV.2(ARMOR)"/>
      <sheetName val="\uong mot ngay cong xay lap"/>
      <sheetName val="Luong mot ngay conw0khao sat"/>
      <sheetName val="thu BHXH&lt;YT"/>
      <sheetName val="EQUIPMENT -2"/>
      <sheetName val="전차선로 물량표"/>
      <sheetName val="PBS"/>
      <sheetName val="간접비내역-1"/>
      <sheetName val="DESIGN CRITERIA"/>
      <sheetName val="용기"/>
      <sheetName val="Chitieu-dam cac_x0000_loai"/>
      <sheetName val="CN"/>
      <sheetName val="BCN"/>
      <sheetName val="Q TOAN"/>
      <sheetName val="NO MUA"/>
      <sheetName val="VO CHAI"/>
      <sheetName val="VC THU HOI"/>
      <sheetName val="THVT"/>
      <sheetName val="PTDM"/>
      <sheetName val="Tong hop QL4( - 3"/>
      <sheetName val="_x0010_iwot(Silicate)"/>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
      <sheetName val="ROCK WO_x0003_?"/>
      <sheetName val="hoat?࣭???????? ?᭬࣫?_x0004_??????ᑜ࣭???"/>
      <sheetName val="hoat?࣭? ᭬࣫?_x0004_?ᑜ࣭?ڬ࣫?"/>
      <sheetName val="Pivnt(RockWool)"/>
      <sheetName val="@ivot(Form Glass)"/>
      <sheetName val="Pivot(Gl!ss Wool)"/>
      <sheetName val="ROCK WOKL"/>
      <sheetName val="He co"/>
      <sheetName val="Bhitieu-dam cac loai"/>
      <sheetName val="VV-NTKL NHA _x000b_HO DOT 2"/>
      <sheetName val="THA_x000e_G 8"/>
      <sheetName val="AN CA _x0014_HANG 08"/>
      <sheetName val="Xuatkh/"/>
      <sheetName val="_x0000__x0000_DT"/>
      <sheetName val="T.Tinh"/>
      <sheetName val="²_x0000__x0000_han"/>
      <sheetName val="Coc$0x40cm"/>
      <sheetName val="&quot;0ngay"/>
      <sheetName val="báo cák thang11 mới"/>
      <sheetName val="THANG'"/>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TK"/>
      <sheetName val="BRCT"/>
      <sheetName val="SDHD"/>
      <sheetName val="SDHD QUY"/>
      <sheetName val="GTGT135"/>
      <sheetName val="BRCN135"/>
      <sheetName val="MV135"/>
      <sheetName val="SDHDCN"/>
      <sheetName val="SDHDCN quy"/>
      <sheetName val="NXT.CN03"/>
      <sheetName val="bl"/>
      <sheetName val="20000000"/>
      <sheetName val="BCDTK"/>
      <sheetName val="soktmay"/>
      <sheetName val="TSCD"/>
      <sheetName val="_x0010_ivot(Glass Wool)"/>
      <sheetName val="She%t1"/>
      <sheetName val="XL4Pop`y"/>
      <sheetName val="Chitieu-dam c!c loai"/>
      <sheetName val="@Gdg"/>
      <sheetName val="CocKJ1m"/>
      <sheetName val="TA²_x0000__x0000_NH"/>
      <sheetName val="LABTOTAL"/>
      <sheetName val="?????"/>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0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 val="truy_x0000_thu"/>
      <sheetName val="PTDGDT"/>
      <sheetName val="Luo _x0008__x0010__x0000__x0000__x0006__x0005__x0000__x001c_ Í_x0007_ÉÀ_x0000__x0000__x0006__x0003__x0000__x0000_á_x0000__x0002__x0000_°"/>
      <sheetName val="TH VL_ NC_ DDHT Thanhphuoc"/>
      <sheetName val="ࡍ_x0000_慂杮朠慩_x000a_䠀乁⁇䥔久䈠佁_x000b_吀⁈"/>
      <sheetName val="Est-Hotpp"/>
      <sheetName val="PipWT"/>
      <sheetName val="재료비"/>
      <sheetName val="POWER"/>
      <sheetName val="견적조건"/>
      <sheetName val="BQ_Equip_Pipe"/>
      <sheetName val="BLR-S"/>
      <sheetName val="piping"/>
      <sheetName val="BREAKDOWN(철거설치)"/>
      <sheetName val="COA-17"/>
      <sheetName val="C-18"/>
      <sheetName val="BQ List"/>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Bia"/>
      <sheetName val="So lieu"/>
      <sheetName val="T2_x0000__x0000_giam TSCD"/>
      <sheetName val="hoat??? ???_x0004_???????"/>
      <sheetName val="tong l²?? ban"/>
      <sheetName val="báo cák thang11 m?i"/>
      <sheetName val="???????"/>
      <sheetName val="??????_x0005_???_x000c_????"/>
      <sheetName val="?_x000c_?????????????"/>
      <sheetName val="呅吠ь"/>
      <sheetName val="__-BLDG"/>
      <sheetName val="_______-BLDG"/>
      <sheetName val="?????????????_x0003_??_x0003_"/>
      <sheetName val="???_x0003_??_x0003_??_x0008_????"/>
      <sheetName val="??????_x000d_???????_x000b_??"/>
      <sheetName val="????_x0005_?"/>
      <sheetName val="?????_x0004_"/>
      <sheetName val="????_x0004_?"/>
      <sheetName val="???_x0004_??"/>
      <sheetName val="??_x0005_???"/>
      <sheetName val="????????"/>
      <sheetName val="báo cáo thang11 m_i"/>
      <sheetName val="뜃맟뭁돽띿맟_-BLDG"/>
      <sheetName val="TA²"/>
      <sheetName val="truy"/>
      <sheetName val="KHQT-00-01"/>
      <sheetName val="To*K hop"/>
      <sheetName val="_x0000__x0000_CAI TK 112"/>
      <sheetName val=" thoat nuog nc"/>
      <sheetName val="hoat_x0000_࣭_x0000_ ᭬࣫_x0000__x0004__x0000_ᑜ࣭_x0000_ڬ࣫_x0000_"/>
      <sheetName val="POTAL"/>
      <sheetName val="[I"/>
      <sheetName val=" ???_x0004_???????"/>
      <sheetName val="?TCTiet"/>
      <sheetName val=" thoau nuoc nc"/>
      <sheetName val="______"/>
      <sheetName val="ROCK WO_x0003__"/>
      <sheetName val="hoat_࣭________ _᭬࣫__x0004_______ᑜ࣭___"/>
      <sheetName val="hoat_࣭_ ᭬࣫__x0004__ᑜ࣭_ڬ࣫_"/>
      <sheetName val="THANG_"/>
      <sheetName val="_____ _____x0004_____________________"/>
      <sheetName val="hoat__________ _____x0004____________"/>
      <sheetName val="hoat___ ____x0004________"/>
      <sheetName val="Tro giup"/>
      <sheetName val="báo cáo thang11 mớa"/>
      <sheetName val="[INSUL.XLSɝROCK WOOL"/>
      <sheetName val="KLHT"/>
      <sheetName val="tong l²"/>
      <sheetName val="G䁄MN.2"/>
      <sheetName val="TH4???????????ℨʢ?_x0004_??????崬ʢ?????"/>
      <sheetName val="DGdW"/>
      <sheetName val="To~g hop"/>
      <sheetName val="TXANG7"/>
      <sheetName val="Sxeet4"/>
      <sheetName val="To~g hop Q\47"/>
      <sheetName val="PIPE"/>
      <sheetName val="FLANGE"/>
      <sheetName val="VALVE"/>
      <sheetName val="Mech_1030"/>
      <sheetName val="DG "/>
      <sheetName val="TA²??NH"/>
      <sheetName val="MTO REV_0"/>
      <sheetName val="QMCT"/>
      <sheetName val="㔳_x000c_吀⁈畱敹瑴慯ծ"/>
      <sheetName val="䨀湡в"/>
      <sheetName val="湡г"/>
      <sheetName val="д"/>
      <sheetName val="慊ㅮԵ"/>
      <sheetName val="ㅮԷ"/>
      <sheetName val="tong l²_x0000__x0000_€ ban"/>
      <sheetName val="tong l²??€ ban"/>
      <sheetName val="ࡍ?慂杮朠慩_x000a_䠀乁⁇䥔久䈠佁_x000b_吀⁈"/>
      <sheetName val="THPT&gt;5"/>
      <sheetName val="BOQ건축"/>
      <sheetName val="Quantity"/>
      <sheetName val="hoat_x0000_࣭_x0000__x0000__x0000__x0000__x0000__x0000__x0000__x0000__x0009__x0000_᭬࣫_x0000__x0004__x0000__x0000__x0000__x0000__x0000__x0000_ᑜ࣭_x0000__x0000__x0000_"/>
      <sheetName val="_x0000__x0000__x0000__x0000__x0000__x0009__x0000_??_x0000__x0004__x0000__x0000__x0000__x0000__x0000__x0000_??_x0000__x0000__x0000__x0000__x0000__x0000__x0000__x0000_??_x0000__x0000_"/>
      <sheetName val="hoat?࣭????????_x0009_?᭬࣫?_x0004_??????ᑜ࣭???"/>
      <sheetName val="hoat?࣭?_x0009_᭬࣫?_x0004_?ᑜ࣭?ڬ࣫?"/>
      <sheetName val="?????_x0009_????_x0004_????????????????????"/>
      <sheetName val="hoat_x0000_?_x0000__x0009_??_x0000__x0004__x0000_??_x0000_??_x0000_"/>
      <sheetName val="hoat??????????_x0009_????_x0004_???????????"/>
      <sheetName val="hoat???_x0009_???_x0004_???????"/>
      <sheetName val="hoat_࣭_________x0009__᭬࣫__x0004_______ᑜ࣭___"/>
      <sheetName val="hoat_࣭__x0009_᭬࣫__x0004__ᑜ࣭_ڬ࣫_"/>
      <sheetName val="______x0009______x0004_____________________"/>
      <sheetName val="hoat___________x0009______x0004____________"/>
      <sheetName val="hoat____x0009_____x0004________"/>
      <sheetName val="Luo_x0009__x0008__x0010__x0000__x0000__x0006__x0005__x0000__x001c_ Í_x0007_ÉÀ_x0000__x0000__x0006__x0003__x0000__x0000_á_x0000__x0002__x0000_°"/>
      <sheetName val="hoat_x0000_࣭_x0000__x0009_᭬࣫_x0000__x0004__x0000_ᑜ࣭_x0000_ڬ࣫_x0000_"/>
      <sheetName val="_x0009_???_x0004_???????"/>
      <sheetName val="DTࠠBH"/>
      <sheetName val="[INSUL.XLS][INSUL.XLS][INSUL.XL"/>
      <sheetName val="Du toan chi Tiet coc?nuoc"/>
      <sheetName val="Nhap?don gia VL dia phuong"/>
      <sheetName val="Luong mot ngay Cong xay?lap"/>
      <sheetName val="DU TRU LUONG?06 THANG"/>
      <sheetName val="PP tinh Thue thu?nhap"/>
      <sheetName val="QT LUONG NS?T 07"/>
      <sheetName val="TAM?UNG LUONG NS TH 10"/>
      <sheetName val="táng QT_x0000_245 (14Xe("/>
      <sheetName val="_uong mot ngay cong xay lap"/>
      <sheetName val="DANHPHAP"/>
      <sheetName val="Luong thoi gian ph 11"/>
      <sheetName val="????"/>
      <sheetName val=""/>
      <sheetName val="ROCK WO_x0003_"/>
      <sheetName val="Pivot(Form_Glass)"/>
      <sheetName val="Pivot(Glass_Wool)"/>
      <sheetName val="ROCK_WOOL"/>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KH_LDTL"/>
      <sheetName val="THANG_8"/>
      <sheetName val="SILICAT"/>
      <sheetName val="bcth_Hoang"/>
      <sheetName val="bcth_Nhung"/>
      <sheetName val="bcth_Ngoc"/>
      <sheetName val="bcth_Vu"/>
      <sheetName val="_10_ngày"/>
      <sheetName val="31_ngày"/>
      <sheetName val="báo_cáo_thang11_mới"/>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H_QT"/>
      <sheetName val="KE_QT"/>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t_kho"/>
      <sheetName val="tong_BH"/>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_VL,_NC,_DDHT_Thanhphuoc"/>
      <sheetName val="Chiet_tinh_dz22"/>
      <sheetName val="LUONG_CHO_HUU"/>
      <sheetName val="thu_BHXH,YT"/>
      <sheetName val="Phan_bo"/>
      <sheetName val="Design_&amp;_Applications"/>
      <sheetName val="Building_Summary"/>
      <sheetName val="External_Works"/>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ivot(Glass_Wool)"/>
      <sheetName val="Chitieu-dam_c!c_loai"/>
      <sheetName val="Bieu_2"/>
      <sheetName val="biªu_3"/>
      <sheetName val="bieu1_CTy"/>
      <sheetName val="b2_cty"/>
      <sheetName val="b_3_cty"/>
      <sheetName val="bieu_7"/>
      <sheetName val="bieu_9"/>
      <sheetName val="ROCK_WO"/>
      <sheetName val="Giai_trinh"/>
      <sheetName val="th«ng_tri_chuÈn_xe"/>
      <sheetName val="vat_tu_2001_cuoi_nam"/>
      <sheetName val="bang_phan_bo_VL_xuat"/>
      <sheetName val="vat_tu_2001"/>
      <sheetName val="qt_vt­_xe"/>
      <sheetName val="táng_QT_245_(14Xe("/>
      <sheetName val="Xe_mua_ngoµi"/>
      <sheetName val="B¸o_c¸o_HQ_chi_tiªu_n¨m_2000"/>
      <sheetName val="TH_T19"/>
      <sheetName val="Pivot(lass_Wool)"/>
      <sheetName val="báo_cáo_thang11_m?i"/>
      <sheetName val="Dieu_chinh"/>
      <sheetName val="So_-03"/>
      <sheetName val="Nhap_fon_gia_VL_dia_phuong"/>
      <sheetName val="S¶et2"/>
      <sheetName val="hoat࣭ ᭬࣫ᑜ࣭"/>
      <sheetName val="THNG2"/>
      <sheetName val="Tong_hop_QL4(_-_3"/>
      <sheetName val="thong_tin_cty"/>
      <sheetName val="Linh_tinh"/>
      <sheetName val="CT_Thang_Mo"/>
      <sheetName val="CT__PL"/>
      <sheetName val="Chi_tiet"/>
      <sheetName val="DU_TRU_LUONG_06_TH@NG"/>
      <sheetName val="AN_CA_DH_10"/>
      <sheetName val="TAM_UNG_LNC_TH_08"/>
      <sheetName val="Leong_thoi_gian_th_10"/>
      <sheetName val="Luong_thoa_gian_th_11"/>
      <sheetName val="at_lns_th_10"/>
      <sheetName val="tam_ung_DNS_th_11"/>
      <sheetName val="TCTiet"/>
      <sheetName val="Luong_moÿÿngay_cong_khao_sat"/>
      <sheetName val="DT_1"/>
      <sheetName val="DT_2"/>
      <sheetName val="DT_3"/>
      <sheetName val="MTO_REV_0"/>
      <sheetName val="EQUIPMENT_-2"/>
      <sheetName val="전차선로_물량표"/>
      <sheetName val="DESIGN_CRITERIA"/>
      <sheetName val="TH4ℨʢ崬ʢ"/>
      <sheetName val=" ??????"/>
      <sheetName val="SN_C£GNV"/>
      <sheetName val="ROCK_WO?"/>
      <sheetName val="hoat?࣭???????? ?᭬࣫???????ᑜ࣭???"/>
      <sheetName val="hoat?࣭? ᭬࣫??ᑜ࣭?ڬ࣫?"/>
      <sheetName val="báo_cák_thang11_mới"/>
      <sheetName val="Q_TOAN"/>
      <sheetName val="NO_MUA"/>
      <sheetName val="VO_CHAI"/>
      <sheetName val="VC_THU_HOI"/>
      <sheetName val="????? ????????????????????????"/>
      <sheetName val="hoat? ??????"/>
      <sheetName val="hoat?????????? ???????????????"/>
      <sheetName val="hoat??? ??????????"/>
      <sheetName val="báo_cák_thang11_m?i"/>
      <sheetName val="tong_l²_ban"/>
      <sheetName val="呅吠ь?䑄㔳吀䅂㔳吀⁈畱敹"/>
      <sheetName val="㔳吀⁈畱敹瑴慯ծ?楢兡͔?䭔"/>
      <sheetName val="?楢兡͔?䭔ͥ?䅎э?啈䝎䠀䥁"/>
      <sheetName val="?啈䝎䠀䥁䰀䵁䈀湡⁧楧"/>
      <sheetName val="ࡍ?慂杮朠慩_x000a_䠀乁⁇䥔久䈠佁吀⁈"/>
      <sheetName val="䥔久䈠佁吀⁈䡎偁"/>
      <sheetName val="⁈䡎偁吠乏吀⁈"/>
      <sheetName val="?䡔䈠乁䐀"/>
      <sheetName val="湡г?慊㑮"/>
      <sheetName val="д?慊㙮䨀"/>
      <sheetName val="?慊㝮䨀湡"/>
      <sheetName val="慊㡮䨀湡Թ"/>
      <sheetName val="㥮䨀湡〱䨀"/>
      <sheetName val="䨀湡ㄱ䨀"/>
      <sheetName val="䨀湡㐱䨀湡"/>
      <sheetName val="湡㘱䨀湡㜱"/>
      <sheetName val="㠱䨀湡〲"/>
      <sheetName val="䨀湡㈲䨀"/>
      <sheetName val="湡㐲䨀湡㔲"/>
      <sheetName val="㔲䨀"/>
      <sheetName val="tong_l²??_ban"/>
      <sheetName val="?????????????"/>
      <sheetName val="??????????????"/>
      <sheetName val="???????????????"/>
      <sheetName val="???????????"/>
      <sheetName val="??????_x000a_?????????"/>
      <sheetName val="SDHD_QUY"/>
      <sheetName val="SDHDCN_quy"/>
      <sheetName val="NXT_CN03"/>
      <sheetName val="MTO_REV_2(ARMOR)"/>
      <sheetName val="báo_cáo_thang11_m_i"/>
      <sheetName val="ROCK_WO_"/>
      <sheetName val="hoat_࣭________ _᭬࣫_______ᑜ࣭___"/>
      <sheetName val="hoat_࣭_ ᭬࣫__ᑜ࣭_ڬ࣫_"/>
      <sheetName val="_____ ________________________"/>
      <sheetName val="hoat__________ _______________"/>
      <sheetName val="hoat___ __________"/>
      <sheetName val="truythu"/>
      <sheetName val="Phan_tich_don_ႀ￸a_chi_tiet"/>
      <sheetName val="CAI_TK_112"/>
      <sheetName val="So_lieu"/>
      <sheetName val="iwot(Silicate)"/>
      <sheetName val="呅吠ь䑄㔳吀䅂㔳吀⁈畱敹"/>
      <sheetName val="㔳吀⁈畱敹瑴慯ծ楢兡͔䭔"/>
      <sheetName val="楢兡͔䭔ͥ䅎э啈䝎䠀䥁"/>
      <sheetName val="啈䝎䠀䥁䰀䵁䈀湡⁧楧"/>
      <sheetName val="ࡍ慂杮朠慩_x000a_䠀乁⁇䥔久䈠佁吀⁈"/>
      <sheetName val="䡔䈠乁䐀"/>
      <sheetName val="湡г慊㑮"/>
      <sheetName val="д慊㙮䨀"/>
      <sheetName val="慊㝮䨀湡"/>
      <sheetName val="Gia_vat_tu"/>
      <sheetName val="To*K_hop"/>
      <sheetName val="Tro_giup"/>
      <sheetName val="báo_cáo_thang11_mớa"/>
      <sheetName val="[INSUL_XLSɝROCK_WOOL"/>
      <sheetName val="T_Tinh"/>
      <sheetName val="Luo _ÍÉÀá°"/>
      <sheetName val="RFP06"/>
      <sheetName val="RFP07"/>
      <sheetName val="RFP1(2)"/>
      <sheetName val="Q-02"/>
      <sheetName val="Du_toan_chi_Tiet_cocnuoc"/>
      <sheetName val="Nhapdon_gia_VL_dia_phuong"/>
      <sheetName val="Luong_mot_ngay_Cong_xaylap"/>
      <sheetName val="DU_TRU_LUONG06_THANG"/>
      <sheetName val="PP_tinh_Thue_thunhap"/>
      <sheetName val="Luong_TG_thang_9"/>
      <sheetName val="QT_LUONG_NST_07"/>
      <sheetName val="TAMUNG_LUONG_NS_TH_10"/>
      <sheetName val="@ivot(Form_Glass)"/>
      <sheetName val="Pivot(Gl!ss_Wool)"/>
      <sheetName val="ROCK_WOKL"/>
      <sheetName val="He_co"/>
      <sheetName val="Bhitieu-dam_cac_loai"/>
      <sheetName val="dongia_(2)"/>
      <sheetName val="TONG_HOP_VL-NC"/>
      <sheetName val="THPDMoi__(2)"/>
      <sheetName val="TONGKE3p_"/>
      <sheetName val="DON_GIA"/>
      <sheetName val="t-h_HA_THE"/>
      <sheetName val="CHITIET_VL-NC-TT_-1p"/>
      <sheetName val="TONG_HOP_VL-NC_TT"/>
      <sheetName val="TH_XL"/>
      <sheetName val="tong_l²"/>
      <sheetName val="CHITIET_VL-NC"/>
      <sheetName val="CHITIET_VL-NC-TT-3p"/>
      <sheetName val="KPVC-BD_"/>
      <sheetName val="G䁄MN_2"/>
      <sheetName val="\uong_mot_ngay_cong_xay_lap"/>
      <sheetName val="Luong_mot_ngay_conw0khao_sat"/>
      <sheetName val="thu_BHXH&lt;YT"/>
      <sheetName val="VV-NTKL_NHA_HO_DOT_2"/>
      <sheetName val="THAG_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sheetData sheetId="492"/>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refreshError="1"/>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refreshError="1"/>
      <sheetData sheetId="693" refreshError="1"/>
      <sheetData sheetId="694" refreshError="1"/>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s>
    <sheetDataSet>
      <sheetData sheetId="0"/>
      <sheetData sheetId="1"/>
      <sheetData sheetId="2"/>
      <sheetData sheetId="3"/>
      <sheetData sheetId="4"/>
      <sheetData sheetId="5"/>
      <sheetData sheetId="6"/>
      <sheetData sheetId="7"/>
      <sheetData sheetId="8"/>
      <sheetData sheetId="9"/>
      <sheetData sheetId="10" refreshError="1">
        <row r="4">
          <cell r="A4" t="str">
            <v>Lé I</v>
          </cell>
        </row>
        <row r="5">
          <cell r="A5">
            <v>1</v>
          </cell>
          <cell r="C5">
            <v>1</v>
          </cell>
          <cell r="D5">
            <v>4</v>
          </cell>
          <cell r="E5" t="str">
            <v>B</v>
          </cell>
        </row>
        <row r="6">
          <cell r="A6">
            <v>2</v>
          </cell>
          <cell r="C6">
            <v>1</v>
          </cell>
          <cell r="D6">
            <v>3</v>
          </cell>
          <cell r="E6" t="str">
            <v>A</v>
          </cell>
        </row>
        <row r="7">
          <cell r="A7">
            <v>3</v>
          </cell>
          <cell r="C7">
            <v>1</v>
          </cell>
          <cell r="D7">
            <v>4</v>
          </cell>
          <cell r="E7" t="str">
            <v>C</v>
          </cell>
        </row>
        <row r="8">
          <cell r="A8">
            <v>4</v>
          </cell>
          <cell r="C8">
            <v>1</v>
          </cell>
          <cell r="D8">
            <v>2</v>
          </cell>
          <cell r="E8" t="str">
            <v>B</v>
          </cell>
        </row>
        <row r="9">
          <cell r="A9">
            <v>5</v>
          </cell>
          <cell r="C9">
            <v>1</v>
          </cell>
          <cell r="D9">
            <v>4</v>
          </cell>
          <cell r="E9" t="str">
            <v>A</v>
          </cell>
        </row>
        <row r="10">
          <cell r="A10">
            <v>6</v>
          </cell>
          <cell r="B10">
            <v>1</v>
          </cell>
          <cell r="C10">
            <v>2</v>
          </cell>
          <cell r="D10">
            <v>10</v>
          </cell>
          <cell r="E10" t="str">
            <v>BBC</v>
          </cell>
        </row>
        <row r="11">
          <cell r="A11">
            <v>7</v>
          </cell>
          <cell r="B11">
            <v>1</v>
          </cell>
          <cell r="C11">
            <v>1</v>
          </cell>
          <cell r="D11">
            <v>5</v>
          </cell>
          <cell r="E11" t="str">
            <v>AA</v>
          </cell>
        </row>
        <row r="12">
          <cell r="A12">
            <v>8</v>
          </cell>
          <cell r="B12">
            <v>1</v>
          </cell>
          <cell r="C12">
            <v>1</v>
          </cell>
          <cell r="D12">
            <v>5</v>
          </cell>
          <cell r="E12" t="str">
            <v>BB</v>
          </cell>
        </row>
        <row r="13">
          <cell r="A13">
            <v>9</v>
          </cell>
          <cell r="B13">
            <v>1</v>
          </cell>
          <cell r="D13">
            <v>2</v>
          </cell>
          <cell r="E13" t="str">
            <v>C</v>
          </cell>
        </row>
        <row r="14">
          <cell r="A14">
            <v>10</v>
          </cell>
          <cell r="C14">
            <v>2</v>
          </cell>
          <cell r="D14">
            <v>8</v>
          </cell>
          <cell r="E14" t="str">
            <v>BC</v>
          </cell>
        </row>
        <row r="15">
          <cell r="A15">
            <v>12</v>
          </cell>
          <cell r="C15">
            <v>1</v>
          </cell>
          <cell r="D15">
            <v>3</v>
          </cell>
          <cell r="E15" t="str">
            <v>B</v>
          </cell>
        </row>
        <row r="16">
          <cell r="A16">
            <v>13</v>
          </cell>
          <cell r="C16">
            <v>1</v>
          </cell>
          <cell r="D16">
            <v>3</v>
          </cell>
          <cell r="E16" t="str">
            <v>A</v>
          </cell>
        </row>
        <row r="17">
          <cell r="A17">
            <v>14</v>
          </cell>
          <cell r="B17">
            <v>1</v>
          </cell>
          <cell r="C17">
            <v>1</v>
          </cell>
          <cell r="D17">
            <v>5</v>
          </cell>
          <cell r="E17" t="str">
            <v>CC</v>
          </cell>
        </row>
        <row r="18">
          <cell r="A18">
            <v>15</v>
          </cell>
          <cell r="C18">
            <v>1</v>
          </cell>
          <cell r="D18">
            <v>4</v>
          </cell>
          <cell r="E18" t="str">
            <v>B</v>
          </cell>
        </row>
        <row r="19">
          <cell r="A19">
            <v>16</v>
          </cell>
          <cell r="C19">
            <v>1</v>
          </cell>
          <cell r="D19">
            <v>3</v>
          </cell>
          <cell r="E19" t="str">
            <v>A</v>
          </cell>
        </row>
        <row r="20">
          <cell r="A20" t="str">
            <v>4-5</v>
          </cell>
          <cell r="B20">
            <v>1</v>
          </cell>
          <cell r="D20">
            <v>1</v>
          </cell>
          <cell r="E20" t="str">
            <v>B</v>
          </cell>
        </row>
        <row r="21">
          <cell r="A21" t="str">
            <v>4-6</v>
          </cell>
          <cell r="B21">
            <v>1</v>
          </cell>
          <cell r="D21">
            <v>2</v>
          </cell>
          <cell r="E21" t="str">
            <v>B</v>
          </cell>
        </row>
        <row r="22">
          <cell r="A22" t="str">
            <v>4-7</v>
          </cell>
          <cell r="B22">
            <v>1</v>
          </cell>
          <cell r="D22">
            <v>1</v>
          </cell>
          <cell r="E22" t="str">
            <v>C</v>
          </cell>
        </row>
        <row r="23">
          <cell r="A23" t="str">
            <v>4-8</v>
          </cell>
          <cell r="B23">
            <v>1</v>
          </cell>
          <cell r="D23">
            <v>2</v>
          </cell>
          <cell r="E23" t="str">
            <v>A</v>
          </cell>
        </row>
        <row r="24">
          <cell r="A24" t="str">
            <v>4-9</v>
          </cell>
          <cell r="B24">
            <v>1</v>
          </cell>
          <cell r="C24">
            <v>1</v>
          </cell>
          <cell r="D24">
            <v>5</v>
          </cell>
          <cell r="E24" t="str">
            <v>CB</v>
          </cell>
        </row>
        <row r="25">
          <cell r="A25" t="str">
            <v>4-10</v>
          </cell>
          <cell r="B25">
            <v>1</v>
          </cell>
          <cell r="D25">
            <v>1</v>
          </cell>
          <cell r="E25" t="str">
            <v>C</v>
          </cell>
        </row>
        <row r="26">
          <cell r="A26" t="str">
            <v>4-11</v>
          </cell>
          <cell r="B26">
            <v>1</v>
          </cell>
          <cell r="C26">
            <v>2</v>
          </cell>
          <cell r="D26">
            <v>10</v>
          </cell>
          <cell r="E26" t="str">
            <v>CAB</v>
          </cell>
        </row>
        <row r="27">
          <cell r="A27" t="str">
            <v>4-2-2</v>
          </cell>
          <cell r="B27">
            <v>1</v>
          </cell>
          <cell r="D27">
            <v>2</v>
          </cell>
          <cell r="E27" t="str">
            <v>C</v>
          </cell>
        </row>
        <row r="28">
          <cell r="A28" t="str">
            <v>4-2-3</v>
          </cell>
          <cell r="B28">
            <v>1</v>
          </cell>
          <cell r="D28">
            <v>2</v>
          </cell>
          <cell r="E28" t="str">
            <v>C</v>
          </cell>
        </row>
        <row r="29">
          <cell r="A29" t="str">
            <v>11-1</v>
          </cell>
          <cell r="B29">
            <v>1</v>
          </cell>
          <cell r="D29">
            <v>2</v>
          </cell>
          <cell r="E29" t="str">
            <v>A</v>
          </cell>
        </row>
        <row r="30">
          <cell r="A30" t="str">
            <v>11-2</v>
          </cell>
          <cell r="C30">
            <v>2</v>
          </cell>
          <cell r="D30">
            <v>8</v>
          </cell>
          <cell r="E30" t="str">
            <v>AC</v>
          </cell>
        </row>
        <row r="31">
          <cell r="A31" t="str">
            <v>Tæng Lé1</v>
          </cell>
          <cell r="B31">
            <v>15</v>
          </cell>
          <cell r="C31">
            <v>21</v>
          </cell>
          <cell r="D31">
            <v>101</v>
          </cell>
        </row>
        <row r="32">
          <cell r="A32" t="str">
            <v>Tæng céng
( LéI+Lé2 )</v>
          </cell>
          <cell r="B32">
            <v>33</v>
          </cell>
          <cell r="C32">
            <v>43</v>
          </cell>
          <cell r="D32">
            <v>215</v>
          </cell>
          <cell r="E32" t="str">
            <v>25A
24B
26C</v>
          </cell>
        </row>
      </sheetData>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Sheet2"/>
      <sheetName val="Sheet3"/>
      <sheetName val="XL4Test5"/>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TH "/>
      <sheetName val="TONG HO©êb_x0000__x0000__x0014_"/>
      <sheetName val="TH VL, NC, DDHÿÿThanÿÿhuoc"/>
      <sheetName val="TONG_x000b_E3p "/>
      <sheetName val="T_x000e_HCHINH"/>
      <sheetName val="ch)tiet"/>
      <sheetName val="LKVL-CK_x000d_HT-GD1"/>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TONG HO©êb"/>
      <sheetName val="DG_NinhBinh"/>
      <sheetName val="GVL_NB"/>
      <sheetName val="Hướng dẫn"/>
      <sheetName val="Ví dụ hàm Vlookup"/>
      <sheetName val="PNT-QUOT-#3"/>
      <sheetName val="COAT&amp;WRAP-QIOT-#3"/>
      <sheetName val="bang tien luong"/>
      <sheetName val="COST"/>
      <sheetName val="LKVL-CK_x000a_HT-GD1"/>
      <sheetName val="12 th 2008"/>
      <sheetName val="Other Note-2008"/>
      <sheetName val="2003"/>
      <sheetName val="2004"/>
      <sheetName val="2005"/>
      <sheetName val="2002-4thQuarter"/>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단면 (2)"/>
      <sheetName val="KH-Q1,Q_x0012_,01"/>
      <sheetName val="[Tam.xls][Tam.xls][Tam.xls]lam_"/>
      <sheetName val="lam_m_i"/>
      <sheetName val="LKVL-CK_HT-GD1"/>
      <sheetName val="THTDT"/>
      <sheetName val="Gia VL (QII-2006)"/>
      <sheetName val="D.chau"/>
      <sheetName val="TONG HOP VL-NC_x0000_TT"/>
      <sheetName val="ctdg"/>
      <sheetName val="TONG HOP VL-NC?TT"/>
      <sheetName val="test"/>
      <sheetName val="DG-VL"/>
      <sheetName val="DG_CM"/>
      <sheetName val="SL Vat lieu"/>
      <sheetName val="[Tam.xls]lam_m/i"/>
      <sheetName val="CT -THVLNC"/>
      <sheetName val="[Tam.xls][Tam.xls]lam_m/i"/>
      <sheetName val="_Tam.xls__Tam.xls__Tam.xls_lam_"/>
      <sheetName val="_Tam.xls_lam_m_i"/>
      <sheetName val="T.Tinh"/>
      <sheetName val="T_x005f_x0008_PDMoi  (2)"/>
      <sheetName val="DONGI_x005f_x0001_"/>
      <sheetName val="vanchuyen T_x005f_x0003_"/>
      <sheetName val="CHITIET VL_NC_x005f_x001f_TT _1p"/>
      <sheetName val="CHI_x005f_x0014_IET VL__x005f_x000e_C_TT_3p"/>
      <sheetName val="dongia _x005f_x001f_2_"/>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H_"/>
      <sheetName val="Don_gia_chi_tiet"/>
      <sheetName val="Gia_tri_vat_tu"/>
      <sheetName val="Luong_NC"/>
      <sheetName val="NS_BTN"/>
      <sheetName val="Tong_hop_vat_tu"/>
      <sheetName val="Chenh_lech_vat_tu"/>
      <sheetName val="Gia_CM"/>
      <sheetName val="Dau_Vao"/>
      <sheetName val="PT_VT"/>
      <sheetName val="DG_BS"/>
      <sheetName val="Bu_NLieu"/>
      <sheetName val="CL_Vat_lieu"/>
      <sheetName val="DT_CT"/>
      <sheetName val="CP_XD_Duong"/>
      <sheetName val="Bia_ngan"/>
      <sheetName val="Bia_du_toan"/>
      <sheetName val="Tro_giup"/>
      <sheetName val="CňITIET VL-NC-TT-3p"/>
      <sheetName val="_Tam.xls__Tam.xls_lam_m_i"/>
      <sheetName val="TONG HOP VL-NC_TT"/>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TH_VL,_NC,_DDHÿÿThanÿÿhuoc1"/>
      <sheetName val="Hướng_dẫn"/>
      <sheetName val="Ví_dụ_hàm_Vlookup"/>
      <sheetName val="단면_(2)"/>
      <sheetName val="KH-Q1,Q,01"/>
      <sheetName val="bang_tien_luong1"/>
      <sheetName val="12_th_2008"/>
      <sheetName val="Other_Note-2008"/>
      <sheetName val="SL_Vat_lieu"/>
      <sheetName val="CT_-THVLNC"/>
      <sheetName val="[Tam_xls]lam_m/i"/>
      <sheetName val="TONG HO©êb??_x0014_"/>
      <sheetName val=":_x001c__x0006__x001d__x0000__x0000__x0000_®"/>
      <sheetName val="__x001c__x0006__x001d_"/>
      <sheetName val="[Tam.xls]:_x001c__x0006__x001d__x0000__x0000__x0000_®"/>
      <sheetName val="_Tam.xls___x001c__x0006__x001d_"/>
      <sheetName val="TONG HO©êb___x0014_"/>
      <sheetName val="MTO REV.2(ARMOR)"/>
      <sheetName val="SILICATE"/>
      <sheetName val="4.16-30"/>
      <sheetName val="Sheet10"/>
      <sheetName val="2.Them Gio"/>
      <sheetName val="6.1-15"/>
      <sheetName val="CANDOI"/>
      <sheetName val="Nhap VT oto"/>
      <sheetName val="22-08"/>
      <sheetName val="rhuluc1"/>
      <sheetName val="CHITIET`VL-NC-TT-3p"/>
      <sheetName val="VCV-@E-TONG"/>
      <sheetName val="THPDMok  *2)"/>
      <sheetName val="THPDMok  _2)"/>
      <sheetName val="ma-pt"/>
      <sheetName val="truc tiep"/>
      <sheetName val="cot_xa"/>
      <sheetName val="Mong"/>
      <sheetName val="Sheet5"/>
      <sheetName val="TH VL, NC, DDH��Than��huoc"/>
      <sheetName val="TH_VL,_NC,_DDH��Than��huoc"/>
      <sheetName val="BHo"/>
      <sheetName val="303+3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L_ khoan LK1"/>
      <sheetName val="dimention"/>
      <sheetName val="subload"/>
      <sheetName val="Detail"/>
      <sheetName val="gVL"/>
      <sheetName val="B-B"/>
      <sheetName val="Lç_khoan_LK1"/>
      <sheetName val="Sheet2"/>
      <sheetName val="KT(D-D)"/>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SILICATE"/>
      <sheetName val="IBASE"/>
      <sheetName val="Control"/>
      <sheetName val="THVATTU"/>
      <sheetName val="MTL$-INTER"/>
    </sheetNames>
    <sheetDataSet>
      <sheetData sheetId="0" refreshError="1">
        <row r="8">
          <cell r="K8">
            <v>1</v>
          </cell>
        </row>
        <row r="17">
          <cell r="E17">
            <v>0</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TH VL, NC, DDHT Thanhphuoc"/>
      <sheetName val="gVL"/>
      <sheetName val="Du_lieu"/>
      <sheetName val="dongia (2)"/>
      <sheetName val="gtrinh"/>
      <sheetName val="lam-moi"/>
      <sheetName val="chitiet"/>
      <sheetName val="giathanh1"/>
      <sheetName val="DONGIA"/>
      <sheetName val="thao-go"/>
      <sheetName val="#REF"/>
      <sheetName val="TH XL"/>
      <sheetName val="sat"/>
      <sheetName val="ptvt"/>
      <sheetName val="TONG HOP VL-NC"/>
      <sheetName val="TK"/>
      <sheetName val="CBKC-110"/>
      <sheetName val="DU TOAN"/>
      <sheetName val="khung ten TD"/>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O_CHUNG"/>
      <sheetName val="kstk"/>
      <sheetName val="Chi tiet VL-NC-MTC"/>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T35"/>
      <sheetName val="CPVCBX"/>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Lç_khoan_LK1"/>
      <sheetName val="TH_VL,_NC,_DDHT_Thanhphuoc"/>
      <sheetName val="TONG_HOP_VL-NC"/>
      <sheetName val="dongia_(2)"/>
      <sheetName val="TH_XL"/>
      <sheetName val="DU_TOAN"/>
      <sheetName val="khung_ten_TD"/>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Lç_khoan_LK11"/>
      <sheetName val="TH_VL,_NC,_DDHT_Thanhphuoc1"/>
      <sheetName val="TONG_HOP_VL-NC1"/>
      <sheetName val="dongia_(2)1"/>
      <sheetName val="TH_XL1"/>
      <sheetName val="DU_TOAN1"/>
      <sheetName val="khung_ten_TD1"/>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Lç_khoan_LK12"/>
      <sheetName val="TH_VL,_NC,_DDHT_Thanhphuoc2"/>
      <sheetName val="TONG_HOP_VL-NC2"/>
      <sheetName val="dongia_(2)2"/>
      <sheetName val="TH_XL2"/>
      <sheetName val="DU_TOAN2"/>
      <sheetName val="khung_ten_TD2"/>
      <sheetName val="Giai trinh"/>
      <sheetName val="du_lieu_du_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_REF_"/>
      <sheetName val="CTNC"/>
      <sheetName val="CTVL"/>
      <sheetName val="vchu?en"/>
      <sheetName val="gVL"/>
      <sheetName val="thop`toan"/>
      <sheetName val="gia vt,nc,may"/>
      <sheetName val="BK04"/>
      <sheetName val="vchu_en"/>
      <sheetName val="vt2_x0000__x0000_1"/>
      <sheetName val="vt2??1"/>
      <sheetName val="GT_THu_hoi"/>
      <sheetName val="n_cong"/>
      <sheetName val="ctdg"/>
      <sheetName val="vt2"/>
      <sheetName val="ctBT"/>
      <sheetName val="SILICATE"/>
      <sheetName val="vt2__1"/>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Gia"/>
      <sheetName val="XL4Poppy"/>
      <sheetName val="BK-C T"/>
      <sheetName val="TH VL, NC, DDHT Thanhphuoc"/>
      <sheetName val="Chiet tinh cong to"/>
      <sheetName val="CTFS"/>
      <sheetName val="Chiet tinh 0,4KV"/>
      <sheetName val="MTO REV.0"/>
      <sheetName val="Sheet1"/>
      <sheetName val="Sheet2"/>
      <sheetName val="Sheet3"/>
      <sheetName val="giathanh1"/>
      <sheetName val="CHITIET VL-NC-TT-3p"/>
      <sheetName val="VCV-BE-TONG"/>
      <sheetName val="dongia (2)"/>
      <sheetName val="chitimc"/>
      <sheetName val="Vat tu"/>
      <sheetName val="klbtong"/>
      <sheetName val="TTTr"/>
    </sheetNames>
    <sheetDataSet>
      <sheetData sheetId="0" refreshError="1"/>
      <sheetData sheetId="1" refreshError="1">
        <row r="8">
          <cell r="B8" t="str">
            <v>Bª t«ng M100</v>
          </cell>
          <cell r="C8" t="str">
            <v>M3</v>
          </cell>
          <cell r="D8">
            <v>1</v>
          </cell>
          <cell r="E8">
            <v>0</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0</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0</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0</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0</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0</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0</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0</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0</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0</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0</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0</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0</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cad vang"/>
      <sheetName val="TNBH??_x001f_[TKKT_15Alan1-dg.xls]tls"/>
      <sheetName val="KKKKKKKK"/>
      <sheetName val="TNBH_x0000_?_x001f_[TKKT_15Alan1-dg.xls]tls"/>
      <sheetName val="TH khoan ha_"/>
      <sheetName val="chiet tinh Khoan gia cofg"/>
      <sheetName val="chi tiet Kho`n GC+HTP"/>
      <sheetName val="BO"/>
      <sheetName val="TNBH_ͧ_x001f__TKKT_15Alan1-dg.xls_tls"/>
      <sheetName val="tc_Bia_TC_(3-"/>
      <sheetName val="TH_khoan_GC+@TP"/>
      <sheetName val="Dongia_khoan_gia_cong"/>
      <sheetName val="DongiaK_lap_TB"/>
      <sheetName val="ES\I_"/>
      <sheetName val="Mau_NT_cho_doy"/>
      <sheetName val="_TKKT_15Alan1-䡤g.xlsYPTDG"/>
      <sheetName val="Thuc thanh"/>
      <sheetName val="ၛTKKT_15Alan1-dg.xls_THKPTNANG"/>
      <sheetName val="[TKKT_15Alan1-dg.xls䁝GXL"/>
      <sheetName val="_TKKT_15Alan1-dg.xls䁝GXL"/>
      <sheetName val="chiet tGh khoan son "/>
      <sheetName val="caࡴ vaɮѧ"/>
      <sheetName val="TJGTXL05"/>
      <sheetName val="px#_x000a_tl"/>
      <sheetName val="BKTH"/>
      <sheetName val="nhap_xuat_ton"/>
      <sheetName val="373 ²?"/>
      <sheetName val="C䁑D"/>
      <sheetName val="dtct cau"/>
      <sheetName val="TONG_HOPVAT_TU_MO "/>
      <sheetName val="Don gia k?oan son "/>
      <sheetName val="[TKKT_15Alan1-?g.xlsYPTDG"/>
      <sheetName val="TNBH_?_x001f__TKKT_15Alan1-dg.xls_tls"/>
      <sheetName val="Da tmn?dung"/>
      <sheetName val="²??hoan GC+HTP"/>
      <sheetName val=" BTA"/>
      <sheetName val="D_x005f_x0014_CTQD"/>
      <sheetName val="_x005f_x0004_TCT22-46"/>
      <sheetName val="_x005f_x0007_XL"/>
      <sheetName val="_x005f_x0013_heet2"/>
      <sheetName val="Da_tan_dung3"/>
      <sheetName val="tong_hop3"/>
      <sheetName val="Bang chiet tinh TBA"/>
      <sheetName val="Da_tan_dung2"/>
      <sheetName val="tong_hop2"/>
      <sheetName val="phan_tich_DG2"/>
      <sheetName val="gia_vat_lieu2"/>
      <sheetName val="gia_xe_may2"/>
      <sheetName val="gia_nhan_cong2"/>
      <sheetName val="Tai_khoan2"/>
      <sheetName val="TM_Gach"/>
      <sheetName val="_ra_bang"/>
      <sheetName val="__________________±____________"/>
      <sheetName val="TNBH___x001f__TKKT_15Alan1-dg.xls_tls"/>
      <sheetName val="DMTK"/>
      <sheetName val="TVL"/>
      <sheetName val="NC"/>
      <sheetName val="de12"/>
      <sheetName val="_x0004__x0014_CTQD"/>
      <sheetName val="[TKKT_15Alan1-dg.xl۬_x0000_gia vat li"/>
      <sheetName val="TM_Gach2"/>
      <sheetName val="HM_bao_gia2"/>
      <sheetName val="phan_tich_DG3"/>
      <sheetName val="gia_vat_lieu3"/>
      <sheetName val="gia_xe_may3"/>
      <sheetName val="gia_nhan_cong3"/>
      <sheetName val="da_1x23"/>
      <sheetName val="cat_vang3"/>
      <sheetName val="TM_Gach3"/>
      <sheetName val="HM_bao_gia3"/>
      <sheetName val="BiaTong_Khoan3"/>
      <sheetName val="BiaT_K13"/>
      <sheetName val="TH_khoan_GC+H+L+S3"/>
      <sheetName val="TM_Khoan_HAN3"/>
      <sheetName val="TM_Khoan_GC3"/>
      <sheetName val="TM_Khoan_SON3"/>
      <sheetName val="tc_phan_tich_don_gia3"/>
      <sheetName val="tc_chi_tiet_TC3"/>
      <sheetName val="tc_chiet_tinh_TC3"/>
      <sheetName val="tc_Don_gia3"/>
      <sheetName val="tc_TH_-_TC3"/>
      <sheetName val="tc_Bia_TC_(3)3"/>
      <sheetName val="chi_tiet_khoan_son3"/>
      <sheetName val="chiet_tinh_khoan_son_3"/>
      <sheetName val="Don_gia_khoan_son_3"/>
      <sheetName val="TH_khoan_son3"/>
      <sheetName val="SS_Sgianh3"/>
      <sheetName val="chi_tiet_Khoan_GC+HTP3"/>
      <sheetName val="chiet_tinh_Khoan_GC+HTP3"/>
      <sheetName val="Dongiakhoan_GC+HTP3"/>
      <sheetName val="TH_khoan_GC+HTP3"/>
      <sheetName val="chi_tiet_Khoan_gia_cong3"/>
      <sheetName val="chiet_tinh_Khoan_gia_cong3"/>
      <sheetName val="Don_gia_khoan_gia_cong3"/>
      <sheetName val="TH_khoan_gia_cong3"/>
      <sheetName val="chi_tiet_Khoan_Han3"/>
      <sheetName val="chiet_tinh_Khoan_Han3"/>
      <sheetName val="TH_khoan_han3"/>
      <sheetName val="chi_tiet_K_lap_TB3"/>
      <sheetName val="chiet_tinh_K_lap_TB3"/>
      <sheetName val="Dongia_K_lap_TB3"/>
      <sheetName val="TH_K_lap_TB3"/>
      <sheetName val="Tai_khoan3"/>
      <sheetName val="TIEN_L3"/>
      <sheetName val="bang_3"/>
      <sheetName val="373_e63"/>
      <sheetName val="372_e63"/>
      <sheetName val="373_e43"/>
      <sheetName val="Mau_NT_cho_doi3"/>
      <sheetName val="THDG-_Nha_VS3"/>
      <sheetName val="THDG-_Mong_thiet_bi3"/>
      <sheetName val="Tong_hop_phan_bo_nhien_lieu2"/>
      <sheetName val="XD_Ninh_Quang2"/>
      <sheetName val="PB_chi_tiet2"/>
      <sheetName val="tong_hop_phan_bo_nhien_lieu_2"/>
      <sheetName val="ESTI_3"/>
      <sheetName val="TH_DZ352"/>
      <sheetName val="duc_da3"/>
      <sheetName val="A_Tam3"/>
      <sheetName val="A_To3"/>
      <sheetName val="a_thanh_da3"/>
      <sheetName val="co_nguyen3"/>
      <sheetName val="lap_thinh3"/>
      <sheetName val="xe_ui_ly3"/>
      <sheetName val="xe_cuoc_Dat3"/>
      <sheetName val="vc_xe_ben3"/>
      <sheetName val="van_chuyen3"/>
      <sheetName val="vtu_3"/>
      <sheetName val="chi_phi_khac3"/>
      <sheetName val="vtu_le_3"/>
      <sheetName val="vtu_l0n3"/>
      <sheetName val="TONG_HOPVAT_TU_MOI3"/>
      <sheetName val="QUYET_TOAN_3"/>
      <sheetName val="tong_hgp2"/>
      <sheetName val="[TKKT_15Alan1-dg_xlsYPTDG2"/>
      <sheetName val="[TKKT_15Alan1-dg_xls࡝DTCTNÀNG2"/>
      <sheetName val="_TKKT_15Alan1-dg_xls࡝DTCTNÀNG2"/>
      <sheetName val="_TKKT_15Alan1-dg_xlsYPTDG2"/>
      <sheetName val="Gia_KS2"/>
      <sheetName val="cat_vaɮѧ2"/>
      <sheetName val="GT_KQ2"/>
      <sheetName val="GT_NS2"/>
      <sheetName val="cat_va??2"/>
      <sheetName val="to_ghoptt2"/>
      <sheetName val="cat_va__2"/>
      <sheetName val="chiet_tifh_khoan_son_1"/>
      <sheetName val="TNBHͧ[TKKT_15Alan1-dg_xls]tls"/>
      <sheetName val="EE_(3)1"/>
      <sheetName val="[TKKT_15Alan1-dg_xls?DTCTNÀNG1"/>
      <sheetName val="TH_khoan_ha"/>
      <sheetName val="Don_gia_kꦤoan_son_1"/>
      <sheetName val="Lç_khoan_LK11"/>
      <sheetName val="[TKKT_15Alan1-䡤g_xlsYPTDG1"/>
      <sheetName val="_TKKT_15Alan1-dg_xls?DTCTNÀNG1"/>
      <sheetName val="TH_khoan_ha?1"/>
      <sheetName val="TNBH?ͧ[TKKT_15Alan1-dg_xls]tls"/>
      <sheetName val="chiet_tinh_Khoan_gib_cong1"/>
      <sheetName val="_TKKT_15Alan1-dg_xls_DTCTNÀNG1"/>
      <sheetName val="TH_VL,_NC,_DDHT_Thanhphuoc1"/>
      <sheetName val="373_²"/>
      <sheetName val="ESUI_1"/>
      <sheetName val="chi_ðhi_khac1"/>
      <sheetName val="chi_tiet_Khoan_GB+HTP1"/>
      <sheetName val="Tai_khgan1"/>
      <sheetName val="²hoan_GC+HTP"/>
      <sheetName val="dtct_cong1"/>
      <sheetName val="TH_khoan`han1"/>
      <sheetName val="chiet_tinh_Khoan_gia_cono1"/>
      <sheetName val="Da_tmndung"/>
      <sheetName val="Trabang"/>
      <sheetName val="_TKKT_1Alan1-dg_xlsYPTDG"/>
      <sheetName val="[TKKT_15Alan1-dg_xlsࠝDTCNÀNG"/>
      <sheetName val="_TKKT_15Alan1-dg_xls࡝DTCNÀNG"/>
      <sheetName val="THkhoan_son"/>
      <sheetName val="TONG_HOPVAT_TU_MO_1"/>
      <sheetName val="da_1x22"/>
      <sheetName val="cat_vang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 val="chiet_tinh_K_lap_TB2"/>
      <sheetName val="Dongia_K_lap_TB2"/>
      <sheetName val="TH_K_lap_TB2"/>
      <sheetName val="TIEN_L2"/>
      <sheetName val="bang_2"/>
      <sheetName val="373_e62"/>
      <sheetName val="372_e62"/>
      <sheetName val="373_e42"/>
      <sheetName val="Mau_NT_cho_doi2"/>
      <sheetName val="THDG-_Nha_VS2"/>
      <sheetName val="THDG-_Mong_thiet_bi2"/>
      <sheetName val="Tong_hop_phan_bo_nhien_lieu1"/>
      <sheetName val="XD_Ninh_Quang1"/>
      <sheetName val="PB_chi_tiet1"/>
      <sheetName val="tong_hop_phan_bo_nhien_lieu_1"/>
      <sheetName val="ESTI_2"/>
      <sheetName val="TH_DZ351"/>
      <sheetName val="duc_da2"/>
      <sheetName val="A_Tam2"/>
      <sheetName val="A_To2"/>
      <sheetName val="a_thanh_da2"/>
      <sheetName val="co_nguyen2"/>
      <sheetName val="lap_thinh2"/>
      <sheetName val="xe_ui_ly2"/>
      <sheetName val="xe_cuoc_Dat2"/>
      <sheetName val="vc_xe_ben2"/>
      <sheetName val="van_chuyen2"/>
      <sheetName val="vtu_2"/>
      <sheetName val="chi_phi_khac2"/>
      <sheetName val="vtu_le_2"/>
      <sheetName val="vtu_l0n2"/>
      <sheetName val="TONG_HOPVAT_TU_MOI2"/>
      <sheetName val="QUYET_TOAN_2"/>
      <sheetName val="tong_hgp1"/>
      <sheetName val="Level Checking Form(cat)"/>
      <sheetName val="Da tmn"/>
      <sheetName val="_HKP22-4&amp;"/>
      <sheetName val="TNBH_x005f_x0000_ͧ_x005f_x001f_[TKKT_15Alan"/>
      <sheetName val="_x005f_x000d_BTA"/>
      <sheetName val="TN"/>
      <sheetName val="[TKKT_15Alan1-dg.xls][TKKT_15Al"/>
      <sheetName val="ESTI琮"/>
      <sheetName val="Tong hop phan 瑢o n瑨ien lieu"/>
      <sheetName val="TM Ihoan GC"/>
      <sheetName val="HG_x0001_L3"/>
      <sheetName val="TH khoan ha"/>
      <sheetName val="_x0000__x0000__x0000__x0000__x0000__x0000__x0000__x0000_"/>
      <sheetName val="????±"/>
      <sheetName val="373 ²"/>
      <sheetName val="[TKKT_15Alan1-dg_xls?DTCTNÀNG"/>
      <sheetName val="_TKKT_15Alan1-dg_xls?DTCTNÀNG"/>
      <sheetName val="_TKKT_15Alan1-?g.xlsYPTDG"/>
      <sheetName val="[TKKT_15Alan1-dg_xlsYPTDG1"/>
      <sheetName val="[TKKT_15Alan1-dg_xls࡝DTCTNÀNG1"/>
      <sheetName val="_TKKT_15Alan1-dg_xls࡝DTCTNÀNG1"/>
      <sheetName val="_TKKT_15Alan1-dg_xlsYPTDG1"/>
      <sheetName val="Gia_KS1"/>
      <sheetName val="cat_vaɮѧ1"/>
      <sheetName val="GT_KQ1"/>
      <sheetName val="GT_NS1"/>
      <sheetName val="cat_va??1"/>
      <sheetName val="to_ghoptt1"/>
      <sheetName val="cat_va__1"/>
      <sheetName val="chiet_tifh_khoan_son_"/>
      <sheetName val="EE_(3)"/>
      <sheetName val="Don_gia_kꦤoan_son_"/>
      <sheetName val="Lç_khoan_LK1"/>
      <sheetName val="[TKKT_15Alan1-䡤g_xlsYPTDG"/>
      <sheetName val="TH_khoan_ha?"/>
      <sheetName val="chiet_tinh_Khoan_gib_cong"/>
      <sheetName val="_TKKT_15Alan1-dg_xls_DTCTNÀNG"/>
      <sheetName val="TH_VL,_NC,_DDHT_Thanhphuoc"/>
      <sheetName val="ESUI_"/>
      <sheetName val="chi_ðhi_khac"/>
      <sheetName val="chi_tiet_Khoan_GB+HTP"/>
      <sheetName val="Tai_khgan"/>
      <sheetName val="dtct_cong"/>
      <sheetName val="TH_khoan`han"/>
      <sheetName val="chiet_tinh_Khoan_gia_cono"/>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sheetData sheetId="538"/>
      <sheetData sheetId="539" refreshError="1"/>
      <sheetData sheetId="540"/>
      <sheetData sheetId="541"/>
      <sheetData sheetId="542"/>
      <sheetData sheetId="543"/>
      <sheetData sheetId="544"/>
      <sheetData sheetId="545"/>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efreshError="1"/>
      <sheetData sheetId="738" refreshError="1"/>
      <sheetData sheetId="739" refreshError="1"/>
      <sheetData sheetId="740" refreshError="1"/>
      <sheetData sheetId="741" refreshError="1"/>
      <sheetData sheetId="742"/>
      <sheetData sheetId="743" refreshError="1"/>
      <sheetData sheetId="744" refreshError="1"/>
      <sheetData sheetId="745"/>
      <sheetData sheetId="746"/>
      <sheetData sheetId="747" refreshError="1"/>
      <sheetData sheetId="748" refreshError="1"/>
      <sheetData sheetId="749" refreshError="1"/>
      <sheetData sheetId="750"/>
      <sheetData sheetId="751" refreshError="1"/>
      <sheetData sheetId="752"/>
      <sheetData sheetId="753"/>
      <sheetData sheetId="754" refreshError="1"/>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ho (VNAM)"/>
      <sheetName val="Qnho (English)"/>
      <sheetName val="Sheet2"/>
      <sheetName val="Sheet3"/>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129">
          <cell r="C129">
            <v>0.09</v>
          </cell>
          <cell r="D129">
            <v>8.7999999999999995E-2</v>
          </cell>
          <cell r="E129">
            <v>8.0699999999999994E-2</v>
          </cell>
          <cell r="F129">
            <v>7.2700000000000001E-2</v>
          </cell>
          <cell r="G129">
            <v>0.06</v>
          </cell>
          <cell r="H129">
            <v>5.0299999999999997E-2</v>
          </cell>
          <cell r="I129">
            <v>4.2299999999999997E-2</v>
          </cell>
          <cell r="J129">
            <v>3.5999999999999997E-2</v>
          </cell>
          <cell r="K129">
            <v>3.0700000000000002E-2</v>
          </cell>
          <cell r="L129">
            <v>2.7E-2</v>
          </cell>
          <cell r="M129">
            <v>2.4199999999999999E-2</v>
          </cell>
          <cell r="N129">
            <v>2.2499999999999999E-2</v>
          </cell>
          <cell r="O129">
            <v>2.18E-2</v>
          </cell>
          <cell r="P129">
            <v>1.8499999999999999E-2</v>
          </cell>
          <cell r="Q129">
            <v>1.4999999999999999E-2</v>
          </cell>
          <cell r="R129">
            <v>1.38E-2</v>
          </cell>
        </row>
        <row r="130">
          <cell r="C130">
            <v>7.9000000000000001E-2</v>
          </cell>
          <cell r="D130">
            <v>7.5499999999999998E-2</v>
          </cell>
          <cell r="E130">
            <v>7.0499999999999993E-2</v>
          </cell>
          <cell r="F130">
            <v>6.4699999999999994E-2</v>
          </cell>
          <cell r="G130">
            <v>5.5E-2</v>
          </cell>
          <cell r="H130">
            <v>4.6600000000000003E-2</v>
          </cell>
          <cell r="I130">
            <v>3.9699999999999999E-2</v>
          </cell>
          <cell r="J130">
            <v>3.44E-2</v>
          </cell>
          <cell r="K130">
            <v>2.9700000000000001E-2</v>
          </cell>
          <cell r="L130">
            <v>2.5999999999999999E-2</v>
          </cell>
          <cell r="M130">
            <v>2.3699999999999999E-2</v>
          </cell>
          <cell r="N130">
            <v>2.1999999999999999E-2</v>
          </cell>
          <cell r="O130">
            <v>2.1299999999999999E-2</v>
          </cell>
          <cell r="P130">
            <v>1.7500000000000002E-2</v>
          </cell>
          <cell r="Q130">
            <v>1.4200000000000001E-2</v>
          </cell>
          <cell r="R130">
            <v>1.34E-2</v>
          </cell>
        </row>
        <row r="131">
          <cell r="C131">
            <v>6.1400000000000003E-2</v>
          </cell>
          <cell r="D131">
            <v>6.0400000000000002E-2</v>
          </cell>
          <cell r="E131">
            <v>5.67E-2</v>
          </cell>
          <cell r="F131">
            <v>5.2699999999999997E-2</v>
          </cell>
          <cell r="G131">
            <v>4.5499999999999999E-2</v>
          </cell>
          <cell r="H131">
            <v>3.9600000000000003E-2</v>
          </cell>
          <cell r="I131">
            <v>3.4500000000000003E-2</v>
          </cell>
          <cell r="J131">
            <v>3.0300000000000001E-2</v>
          </cell>
          <cell r="K131">
            <v>2.7E-2</v>
          </cell>
          <cell r="L131">
            <v>2.4400000000000002E-2</v>
          </cell>
          <cell r="M131">
            <v>2.24E-2</v>
          </cell>
          <cell r="N131">
            <v>2.1399999999999999E-2</v>
          </cell>
          <cell r="O131">
            <v>2.0799999999999999E-2</v>
          </cell>
          <cell r="P131">
            <v>1.7000000000000001E-2</v>
          </cell>
          <cell r="Q131">
            <v>1.38E-2</v>
          </cell>
          <cell r="R131">
            <v>1.29E-2</v>
          </cell>
        </row>
        <row r="132">
          <cell r="C132">
            <v>5.1999999999999998E-2</v>
          </cell>
          <cell r="D132">
            <v>5.0999999999999997E-2</v>
          </cell>
          <cell r="E132">
            <v>4.87E-2</v>
          </cell>
          <cell r="F132">
            <v>4.5999999999999999E-2</v>
          </cell>
          <cell r="G132">
            <v>4.0599999999999997E-2</v>
          </cell>
          <cell r="H132">
            <v>3.5700000000000003E-2</v>
          </cell>
          <cell r="I132">
            <v>3.1699999999999999E-2</v>
          </cell>
          <cell r="J132">
            <v>2.8299999999999999E-2</v>
          </cell>
          <cell r="K132">
            <v>2.53E-2</v>
          </cell>
          <cell r="L132">
            <v>2.3199999999999998E-2</v>
          </cell>
          <cell r="M132">
            <v>2.1700000000000001E-2</v>
          </cell>
          <cell r="N132">
            <v>2.0500000000000001E-2</v>
          </cell>
          <cell r="O132">
            <v>1.9699999999999999E-2</v>
          </cell>
          <cell r="P132">
            <v>1.6500000000000001E-2</v>
          </cell>
          <cell r="Q132">
            <v>1.2999999999999999E-2</v>
          </cell>
          <cell r="R132">
            <v>1.2200000000000001E-2</v>
          </cell>
        </row>
        <row r="133">
          <cell r="C133">
            <v>4.1000000000000002E-2</v>
          </cell>
          <cell r="D133">
            <v>4.0399999999999998E-2</v>
          </cell>
          <cell r="E133">
            <v>3.8699999999999998E-2</v>
          </cell>
          <cell r="F133">
            <v>3.6499999999999998E-2</v>
          </cell>
          <cell r="G133">
            <v>3.27E-2</v>
          </cell>
          <cell r="H133">
            <v>2.9499999999999998E-2</v>
          </cell>
          <cell r="I133">
            <v>2.6499999999999999E-2</v>
          </cell>
          <cell r="J133">
            <v>2.4299999999999999E-2</v>
          </cell>
          <cell r="K133">
            <v>2.2200000000000001E-2</v>
          </cell>
          <cell r="L133">
            <v>2.07E-2</v>
          </cell>
          <cell r="M133">
            <v>1.9699999999999999E-2</v>
          </cell>
          <cell r="N133">
            <v>1.8800000000000001E-2</v>
          </cell>
          <cell r="O133">
            <v>1.8499999999999999E-2</v>
          </cell>
          <cell r="P133">
            <v>1.5299999999999999E-2</v>
          </cell>
          <cell r="Q133">
            <v>1.2E-2</v>
          </cell>
          <cell r="R133">
            <v>1.15E-2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ÿhaoÿg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BK-C T"/>
      <sheetName val="Balance Sheet"/>
      <sheetName val="NC Dai su Phu kien"/>
      <sheetName val="ru4Test5"/>
      <sheetName val="Hý_ng d_n"/>
      <sheetName val="Sheet4"/>
      <sheetName val="KHAU TRU 6%"/>
      <sheetName val="TRUY LUONG 350000"/>
      <sheetName val="00000001"/>
      <sheetName val="T_x000f_NG HOP VL-NC TT"/>
      <sheetName val=""/>
      <sheetName val="____________J_DZ110K~1.XLS_THPD"/>
      <sheetName val="gvl_______________x0004________g____"/>
      <sheetName val="gvl?쉘ž?_x0004_?॔ǥ?쌄ž?O?J[DZ110K~1.XLS"/>
      <sheetName val="BK04"/>
      <sheetName val="gvl_x0000__x0000__x0000__x0000__x0000__x0000__x0000__x0000__x0000__x0000__x0000__x0000_?_x0000__x0004__x0000__x0000__x0000__x0000__x0000__x0000_?g_x0000__x0000__x0000__x0000_"/>
      <sheetName val="gvl??????????????_x0004_???????g????"/>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Tbuoc thue)"/>
      <sheetName val="4.16-30"/>
      <sheetName val="Sheet10"/>
      <sheetName val="2.Them Gio"/>
      <sheetName val="6.1-15"/>
      <sheetName val="Dinh nghia"/>
      <sheetName val="TT_10KV"/>
      <sheetName val="gvl________________x0004_____________"/>
      <sheetName val="lam-moi_x0000__x0000__x0000__x0000__x0000__x0000__x0000__x0000__x0000__x0000_ _x0000_═Х_x0000__x0004__x0000__x0000__x0000__x0000__x0000__x0000_Х"/>
      <sheetName val="lam-moi_x0000__x0000__x0000__x0000__x0000__x0000__x0000__x0000__x0000__x0000__x0009__x0000_═Х_x0000__x0004__x0000__x0000__x0000__x0000__x0000__x0000_Х"/>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_CT1"/>
      <sheetName val="14_MMUS_GIUA_NHIP1"/>
      <sheetName val="4_HSPBngang1"/>
      <sheetName val="6_Tinh_tai1"/>
      <sheetName val="2_NSl1"/>
      <sheetName val="17_US_CHU_tho_a_b1"/>
      <sheetName val="15_MMUS_GOI1"/>
      <sheetName val="5_BANG_I1"/>
      <sheetName val="Du_bao_LL_xe1"/>
      <sheetName val="K_Tra_do_vong_dan_hoi1"/>
      <sheetName val="Tinh_truot1"/>
      <sheetName val="Tinh_Keo_uon1"/>
      <sheetName val="Cac_bang_tra1"/>
      <sheetName val="GDMN_11"/>
      <sheetName val="GDMN_21"/>
      <sheetName val="GDMN_31"/>
      <sheetName val="GDMN_41"/>
      <sheetName val="GDMN_51"/>
      <sheetName val="GDTH_11"/>
      <sheetName val="GDTH_21"/>
      <sheetName val="GDTH_31"/>
      <sheetName val="GDTH_41"/>
      <sheetName val="GDTH_51"/>
      <sheetName val="THCS_11"/>
      <sheetName val="THCS_21"/>
      <sheetName val="THCS_31"/>
      <sheetName val="THCS_41"/>
      <sheetName val="THCS_51"/>
      <sheetName val="THCS_61"/>
      <sheetName val="THPT_11"/>
      <sheetName val="THPT_21"/>
      <sheetName val="THPT_31"/>
      <sheetName val="THPT_41"/>
      <sheetName val="THPT_51"/>
      <sheetName val="Tong hop"/>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HPT_61"/>
      <sheetName val="DH,CD,THCN_11"/>
      <sheetName val="DH,CD,THCN_21"/>
      <sheetName val="KKKKKKKK"/>
      <sheetName val="DH,CD,THCN_31"/>
      <sheetName val="GDKCQ_11"/>
      <sheetName val="GDKCQ_21"/>
      <sheetName val="DM_tt_van_DZ_35_kV1"/>
      <sheetName val="Hoá_Đơn_NV1"/>
      <sheetName val="Son_Tay1"/>
      <sheetName val="Hoa_Binh1"/>
      <sheetName val="Thuong_Tin1"/>
      <sheetName val="Vang_Lai1"/>
      <sheetName val="Tong_Xuat1"/>
      <sheetName val="Tong_Nhap1"/>
      <sheetName val="Nhap_Xuat_Ton1"/>
      <sheetName val="Ton_Kho_Ban_Giao_Chi_Oanh1"/>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gvl???_x0004_??g???O?J[DZ110K~1.XLS"/>
      <sheetName val="Hư໛ng dẫn"/>
      <sheetName val="LKVLWCK_HT_GD1"/>
      <sheetName val="DE tu fan"/>
      <sheetName val="Dong hop 1"/>
      <sheetName val="ITB COST"/>
      <sheetName val="t? h?p"/>
      <sheetName val="gvl_x005f_x0000_쉘ž_x005f_x0000__x005f_x0004__x000"/>
      <sheetName val="TONG_x005f_x000b_E3p "/>
      <sheetName val="CHITIE_x005f_x0004_ VL-NC-_x005f_x0004_T -1"/>
      <sheetName val="CHITIET _x005f_x0016_L-NC"/>
      <sheetName val="_x005f_x0006_C"/>
      <sheetName val="KP_x005f_x0016_C-BD "/>
      <sheetName val="lam-moi_x0000__x0000__x0000__x0000__x0000__x0000__x0000__x0000__x0000__x0000__x0009__x0000_-?_x0000__x0004__x0000__x0000__x0000__x0000__x0000__x0000_??"/>
      <sheetName val="ctinh"/>
      <sheetName val="Solieutinh"/>
      <sheetName val="tra-vat-lieu"/>
      <sheetName val="CVT"/>
      <sheetName val="lam-moi_x0000__x0000__x0000__x0000__x0000__x0000__x0000__x0000__x0000__x0000_ _x0000_-?_x0000__x0004__x0000__x0000__x0000__x0000__x0000__x0000_??"/>
      <sheetName val="So_xuat_hang_Nuoc1"/>
      <sheetName val="PL"/>
      <sheetName val="gvl____________?ž__x0004_______?g____"/>
      <sheetName val="DG-LAP6"/>
      <sheetName val="XN54"/>
      <sheetName val="THCONG."/>
      <sheetName val="Data"/>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226521</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Don gia"/>
      <sheetName val="Analysis"/>
      <sheetName val="C-C"/>
      <sheetName val="D-D"/>
      <sheetName val="13.BANG CT"/>
      <sheetName val="14.MMUS GIUA NHIP"/>
      <sheetName val="4.HSPBngang"/>
      <sheetName val="6.Tinh tai"/>
      <sheetName val="2 NSl"/>
      <sheetName val="17.US CHU tho a_b"/>
      <sheetName val="15.MMUS GOI"/>
      <sheetName val="5.BANG I"/>
      <sheetName val="chitimc"/>
      <sheetName val="A6,MAY"/>
      <sheetName val="DG"/>
      <sheetName val="Sheet1"/>
      <sheetName val="Xuly Data"/>
      <sheetName val="NSL"/>
      <sheetName val="Sheet3"/>
      <sheetName val="tra-vat-lieu"/>
      <sheetName val="DG "/>
      <sheetName val="KH-Q1,Q2,01"/>
      <sheetName val="Du_lieu"/>
      <sheetName val="gvl"/>
      <sheetName val="XXXXXXX_x0018_"/>
      <sheetName val="SILICATE"/>
      <sheetName val="GTXL1"/>
      <sheetName val="vlieu"/>
      <sheetName val="Lç khoan LK1"/>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Mo M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6">
          <cell r="F6">
            <v>174949.25714285712</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
          <cell r="A15" t="b">
            <v>1</v>
          </cell>
        </row>
      </sheetData>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s>
    <sheetDataSet>
      <sheetData sheetId="0"/>
      <sheetData sheetId="1">
        <row r="9">
          <cell r="E9">
            <v>3</v>
          </cell>
        </row>
        <row r="10">
          <cell r="E10">
            <v>0.5</v>
          </cell>
        </row>
      </sheetData>
      <sheetData sheetId="2"/>
      <sheetData sheetId="3"/>
      <sheetData sheetId="4"/>
      <sheetData sheetId="5"/>
      <sheetData sheetId="6"/>
      <sheetData sheetId="7"/>
      <sheetData sheetId="8"/>
      <sheetData sheetId="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JanÐ"/>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0_x0000_Ԁ_x0000_가"/>
      <sheetName val="tph AAHSTOT27"/>
      <sheetName val="TPH10x20"/>
      <sheetName val="TPH5x10"/>
      <sheetName val="TPH0x5"/>
      <sheetName val="TPHCVang"/>
      <sheetName val="TPHBDa"/>
      <sheetName val="TH VL, NC, DDHT Thanhphuoc"/>
      <sheetName val="Janp"/>
      <sheetName val="Jan°"/>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KHTTSP"/>
      <sheetName val="K"/>
      <sheetName val="Analysis"/>
      <sheetName val="C-C"/>
      <sheetName val="D-D"/>
      <sheetName val="QG"/>
      <sheetName val="Bang luong _x0011_"/>
      <sheetName val="Check C"/>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ၔonghop"/>
      <sheetName val="Sheet2 (&quot;)"/>
      <sheetName val="THV CHI 6"/>
      <sheetName val="27+500-700.4(k85)"/>
      <sheetName val="n`nh"/>
      <sheetName val="kinh phí XD"/>
      <sheetName val="PNT-QUOT-#3"/>
      <sheetName val="DGXDC_x0008_"/>
      <sheetName val="0"/>
      <sheetName val="Nguồn"/>
      <sheetName val="KH-200_x0005_"/>
      <sheetName val="KH-200"/>
      <sheetName val="B"/>
      <sheetName val="C"/>
      <sheetName val="D"/>
      <sheetName val="F"/>
      <sheetName val="G"/>
      <sheetName val="I"/>
      <sheetName val="L"/>
      <sheetName val="M"/>
      <sheetName val="N"/>
      <sheetName val="O"/>
      <sheetName val="P"/>
      <sheetName val="S"/>
      <sheetName val="U"/>
      <sheetName val="T"/>
      <sheetName val="XNT"/>
      <sheetName val="BBKKT11"/>
      <sheetName val="DGchitiet "/>
      <sheetName val="기계시공"/>
      <sheetName val="Level"/>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CHIET TINH TBA"/>
      <sheetName val="CHIET TINH DZ 0,4"/>
      <sheetName val="CHIET TINH CCT"/>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20.9.05"/>
      <sheetName val="Thanh toan"/>
      <sheetName val="B11B"/>
      <sheetName val="B11C"/>
      <sheetName val="B 11D "/>
      <sheetName val="LM"/>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Purchase Order"/>
      <sheetName val="Customize Your Purchase Order"/>
      <sheetName val="Comparison"/>
      <sheetName val="A .Building  "/>
      <sheetName val="Qty-(Arc )"/>
      <sheetName val="GHKII"/>
      <sheetName val="TH K II"/>
      <sheetName val="TH K I"/>
      <sheetName val="phieu-dgio"/>
      <sheetName val="Electrical Breakdown"/>
      <sheetName val="Ki泺m tra DS thue GTGT"/>
      <sheetName val="27+740-820.3(k95)"/>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AT_5"/>
      <sheetName val="단면가정"/>
      <sheetName val="ITB COST"/>
      <sheetName val="costing_CV"/>
      <sheetName val="costing_ESDV"/>
      <sheetName val="costing_FE"/>
      <sheetName val="costing_Misc"/>
      <sheetName val="costing_MOV"/>
      <sheetName val="costing_Press"/>
      <sheetName val="표지"/>
      <sheetName val="BU6-_x0005_"/>
      <sheetName val="TB-내역서"/>
      <sheetName val="w't table"/>
      <sheetName val="Y-WORK"/>
      <sheetName val="기계锼_x0013_"/>
      <sheetName val="기계ᰖ〚"/>
      <sheetName val="기계灼_x0013_"/>
      <sheetName val="DMVT1 (2)"/>
      <sheetName val="DTGG1"/>
      <sheetName val="DTBB1"/>
      <sheetName val="DTK1"/>
      <sheetName val="TH1"/>
      <sheetName val="DMVT1"/>
      <sheetName val="LB"/>
      <sheetName val="Chiet tinh 6at lieu "/>
      <sheetName val="gia vat ,ieu"/>
      <sheetName val="Annual_CFs_Asset"/>
      <sheetName val="COT"/>
      <sheetName val="MONG"/>
      <sheetName val="Liệt kê"/>
      <sheetName val="CLVC"/>
      <sheetName val="CPcttam"/>
      <sheetName val="CPTB"/>
      <sheetName val="WH-CPTP,Todoi"/>
      <sheetName val="van phong Quy 1"/>
      <sheetName val="Cong ty Quy 1"/>
      <sheetName val="Quantity"/>
      <sheetName val="Keothep"/>
      <sheetName val="Re-bar"/>
      <sheetName val="Gia tr?"/>
      <sheetName val="Ki??m tra DS thue GTGT"/>
      <sheetName val="Thuong dip nhan danh hieu AHL?"/>
      <sheetName val="ND13-1_x0013_+334"/>
      <sheetName val="Sheet耵"/>
      <sheetName val="26+960-27+150.5(k95!"/>
      <sheetName val="TH du toanþ"/>
      <sheetName val="CDԀ"/>
      <sheetName val="TH du toan¸"/>
      <sheetName val="TH du toann"/>
      <sheetName val="Assumptions"/>
      <sheetName val="Gia"/>
      <sheetName val="C45A-BÈ"/>
      <sheetName val="dtxl"/>
      <sheetName val="Dchinh(chinhthuc)"/>
      <sheetName val="THDÃ"/>
      <sheetName val="THD_x0010_"/>
      <sheetName val="THDm"/>
      <sheetName val="THD_x0008_"/>
      <sheetName val="CỘT HỐ PIT"/>
      <sheetName val="COMP"/>
      <sheetName val="HS"/>
      <sheetName val="ctbetong"/>
      <sheetName val="Main"/>
      <sheetName val="SL"/>
      <sheetName val="DF"/>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Y_WORK"/>
      <sheetName val="??-BLDG"/>
      <sheetName val="Jan"/>
      <sheetName val="Dulieu"/>
      <sheetName val="ﾃｽﾄﾃﾞｰﾀ一覧"/>
      <sheetName val="Cước CG"/>
      <sheetName val="gia tri theo phong"/>
      <sheetName val="PS-Labour_M"/>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TONG HOP VL-NC"/>
      <sheetName val="DM 67"/>
      <sheetName val="gia vt,nc,may"/>
      <sheetName val="To declare"/>
      <sheetName val="MAIN GATE HOUSE"/>
      <sheetName val="CT Thang Mo"/>
      <sheetName val="CT  PL"/>
      <sheetName val="Buy vs. Lease Car"/>
      <sheetName val="Du lieu"/>
      <sheetName val="DG Cong C1,C2,C3,C4,C5"/>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Tþ"/>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Structure data"/>
      <sheetName val=" 03"/>
      <sheetName val="06"/>
      <sheetName val="07"/>
      <sheetName val="08"/>
      <sheetName val="09"/>
      <sheetName val="de xuat ket cau"/>
      <sheetName val="計算条件"/>
      <sheetName val="A6,MAY"/>
      <sheetName val="Phân tích hoàn thiện"/>
      <sheetName val="MAU Phân tích KC"/>
      <sheetName val="PL Vua (3)"/>
      <sheetName val="DATACOC"/>
      <sheetName val="DATA TV"/>
      <sheetName val="PN1"/>
      <sheetName val="PN1A"/>
      <sheetName val="PN2"/>
      <sheetName val="unitmass"/>
      <sheetName val="HH Bê tông cọc"/>
      <sheetName val="D1000"/>
      <sheetName val="D1500 LOẠI 1"/>
      <sheetName val="D1500 LOẠI 2"/>
      <sheetName val="D1500 LOẠI 3"/>
      <sheetName val="D1500 LOẠI 4"/>
      <sheetName val="SỐ LIỆU"/>
      <sheetName val="HH Bê tông cọc (2)"/>
      <sheetName val="Đơn Giá "/>
      <sheetName val="1.R18 BF"/>
      <sheetName val="F-B"/>
      <sheetName val="H-J"/>
      <sheetName val="6.External works-R18"/>
      <sheetName val="PRI-LS"/>
      <sheetName val="T_x0003__x0000_ong dip nhan dan"/>
      <sheetName val="Gia tr_"/>
      <sheetName val="Ki__m tra DS thue GTGT"/>
      <sheetName val="Thuong dip nhan danh hieu AHL_"/>
      <sheetName val="BIDDING-SUM"/>
      <sheetName val="Harga ME "/>
      <sheetName val="ESCON"/>
      <sheetName val="ThongKe"/>
      <sheetName val="TH_CPTB"/>
      <sheetName val="CP Khac cuoc VC"/>
      <sheetName val="CTG"/>
      <sheetName val="CFA Sumary"/>
      <sheetName val="PH 5"/>
      <sheetName val="30개월기준대비표 아랍택)"/>
      <sheetName val="총괄표 (2)"/>
      <sheetName val="project management"/>
      <sheetName val="Metode"/>
      <sheetName val="inter"/>
      <sheetName val="Project Brief"/>
      <sheetName val="T.KE CP1"/>
      <sheetName val="CBR"/>
      <sheetName val="NGAY THANG"/>
      <sheetName val="TIEN MAT"/>
      <sheetName val="BCDPS T05"/>
      <sheetName val="danh sach cty"/>
      <sheetName val="MD 1-&quot;"/>
      <sheetName val="HTSD6Lþ"/>
      <sheetName val="T1(T1)0_x0000_"/>
      <sheetName val="Caod_x0000_"/>
      <sheetName val="Caod_x0005_"/>
      <sheetName val="Caodþ"/>
      <sheetName val="datacot"/>
      <sheetName val="datamong"/>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BANRA"/>
      <sheetName val="Phan tich"/>
      <sheetName val="TinhGiaMTC"/>
      <sheetName val="TH MTC"/>
      <sheetName val="TH N.Cong"/>
      <sheetName val="TinhGiaNC"/>
      <sheetName val="Bang KL"/>
      <sheetName val="TH Vat tu"/>
      <sheetName val="Cong n"/>
      <sheetName val="TD"/>
    </sheetNames>
    <definedNames>
      <definedName name="DataFilter"/>
      <definedName name="DataSort"/>
      <definedName name="GoBack"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sheetData sheetId="716" refreshError="1"/>
      <sheetData sheetId="717" refreshError="1"/>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sheetData sheetId="805"/>
      <sheetData sheetId="806"/>
      <sheetData sheetId="807"/>
      <sheetData sheetId="808"/>
      <sheetData sheetId="809"/>
      <sheetData sheetId="810"/>
      <sheetData sheetId="811"/>
      <sheetData sheetId="812"/>
      <sheetData sheetId="813"/>
      <sheetData sheetId="814" refreshError="1"/>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sheetData sheetId="937"/>
      <sheetData sheetId="938"/>
      <sheetData sheetId="939"/>
      <sheetData sheetId="940"/>
      <sheetData sheetId="941"/>
      <sheetData sheetId="942"/>
      <sheetData sheetId="943"/>
      <sheetData sheetId="944"/>
      <sheetData sheetId="945"/>
      <sheetData sheetId="946"/>
      <sheetData sheetId="947" refreshError="1"/>
      <sheetData sheetId="948"/>
      <sheetData sheetId="949"/>
      <sheetData sheetId="950"/>
      <sheetData sheetId="951"/>
      <sheetData sheetId="952"/>
      <sheetData sheetId="953"/>
      <sheetData sheetId="954"/>
      <sheetData sheetId="955"/>
      <sheetData sheetId="956"/>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refreshError="1"/>
      <sheetData sheetId="986" refreshError="1"/>
      <sheetData sheetId="987" refreshError="1"/>
      <sheetData sheetId="988" refreshError="1"/>
      <sheetData sheetId="989" refreshError="1"/>
      <sheetData sheetId="990" refreshError="1"/>
      <sheetData sheetId="99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refreshError="1"/>
      <sheetData sheetId="124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sheetData sheetId="1512"/>
      <sheetData sheetId="1513"/>
      <sheetData sheetId="1514"/>
      <sheetData sheetId="1515"/>
      <sheetData sheetId="1516"/>
      <sheetData sheetId="1517" refreshError="1"/>
      <sheetData sheetId="1518" refreshError="1"/>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refreshError="1"/>
      <sheetData sheetId="1571" refreshError="1"/>
      <sheetData sheetId="1572" refreshError="1"/>
      <sheetData sheetId="1573" refreshError="1"/>
      <sheetData sheetId="1574"/>
      <sheetData sheetId="1575"/>
      <sheetData sheetId="1576"/>
      <sheetData sheetId="1577" refreshError="1"/>
      <sheetData sheetId="1578" refreshError="1"/>
      <sheetData sheetId="1579"/>
      <sheetData sheetId="1580" refreshError="1"/>
      <sheetData sheetId="1581" refreshError="1"/>
      <sheetData sheetId="1582" refreshError="1"/>
      <sheetData sheetId="1583" refreshError="1"/>
      <sheetData sheetId="1584" refreshError="1"/>
      <sheetData sheetId="1585" refreshError="1"/>
      <sheetData sheetId="1586" refreshError="1"/>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refreshError="1"/>
      <sheetData sheetId="164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sheetData sheetId="1663"/>
      <sheetData sheetId="1664"/>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refreshError="1"/>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sheetData sheetId="280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refreshError="1"/>
      <sheetData sheetId="2827" refreshError="1"/>
      <sheetData sheetId="2828" refreshError="1"/>
      <sheetData sheetId="2829" refreshError="1"/>
      <sheetData sheetId="2830"/>
      <sheetData sheetId="2831"/>
      <sheetData sheetId="2832"/>
      <sheetData sheetId="2833"/>
      <sheetData sheetId="2834"/>
      <sheetData sheetId="2835"/>
      <sheetData sheetId="2836"/>
      <sheetData sheetId="2837"/>
      <sheetData sheetId="2838" refreshError="1"/>
      <sheetData sheetId="2839"/>
      <sheetData sheetId="2840"/>
      <sheetData sheetId="2841"/>
      <sheetData sheetId="2842"/>
      <sheetData sheetId="2843" refreshError="1"/>
      <sheetData sheetId="2844"/>
      <sheetData sheetId="2845"/>
      <sheetData sheetId="2846"/>
      <sheetData sheetId="2847"/>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sheetData sheetId="3035"/>
      <sheetData sheetId="3036"/>
      <sheetData sheetId="3037" refreshError="1"/>
      <sheetData sheetId="3038" refreshError="1"/>
      <sheetData sheetId="3039" refreshError="1"/>
      <sheetData sheetId="3040" refreshError="1"/>
      <sheetData sheetId="3041" refreshError="1"/>
      <sheetData sheetId="3042" refreshError="1"/>
      <sheetData sheetId="3043" refreshError="1"/>
      <sheetData sheetId="3044"/>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sheetData sheetId="3069"/>
      <sheetData sheetId="3070"/>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sheetData sheetId="3247"/>
      <sheetData sheetId="3248"/>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sheetData sheetId="3315"/>
      <sheetData sheetId="3316"/>
      <sheetData sheetId="3317" refreshError="1"/>
      <sheetData sheetId="3318" refreshError="1"/>
      <sheetData sheetId="3319" refreshError="1"/>
      <sheetData sheetId="3320" refreshError="1"/>
      <sheetData sheetId="3321" refreshError="1"/>
      <sheetData sheetId="33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Cross @ead"/>
      <sheetName val="DATA"/>
      <sheetName val="DIALOG"/>
      <sheetName val="Macro1"/>
      <sheetName val="Tinh Keo uon"/>
      <sheetName val="Du bao LL xe"/>
      <sheetName val="K.Tra do vong dan hoi"/>
      <sheetName val="Tinh truot"/>
      <sheetName val="Cac bang tra"/>
      <sheetName val="About"/>
      <sheetName val="B-B"/>
      <sheetName val="Analysis"/>
      <sheetName val="C-C"/>
      <sheetName val="D-D"/>
      <sheetName val="GiaVL"/>
      <sheetName val="13.BANG CT"/>
      <sheetName val="14.MMUS GIUA NHIP"/>
      <sheetName val="4.HSPBngang"/>
      <sheetName val="6.Tinh tai"/>
      <sheetName val="2 NSl"/>
      <sheetName val="17.US CHU tho a_b"/>
      <sheetName val="15.MMUS GOI"/>
      <sheetName val="Sheet1"/>
      <sheetName val="Sheet2"/>
      <sheetName val="Sheet3"/>
      <sheetName val="Chiet tinh dz35"/>
      <sheetName val="LoaiDay"/>
      <sheetName val="Sec_Pier"/>
      <sheetName val="Cross_Head"/>
      <sheetName val="Sec_C_H"/>
      <sheetName val="Pile_Cap"/>
      <sheetName val="Sec_PC"/>
      <sheetName val="NoiLuc"/>
      <sheetName val="Tendon"/>
      <sheetName val="Main"/>
      <sheetName val="Toadocap"/>
      <sheetName val="Tra TTTD "/>
      <sheetName val="Input"/>
      <sheetName val="gVL"/>
      <sheetName val="TraTV"/>
      <sheetName val="KLThep"/>
    </sheetNames>
    <sheetDataSet>
      <sheetData sheetId="0" refreshError="1"/>
      <sheetData sheetId="1"/>
      <sheetData sheetId="2" refreshError="1"/>
      <sheetData sheetId="3" refreshError="1">
        <row r="6">
          <cell r="K6">
            <v>6</v>
          </cell>
        </row>
        <row r="13">
          <cell r="K13">
            <v>1.8</v>
          </cell>
        </row>
        <row r="21">
          <cell r="K21">
            <v>12.75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E230">
            <v>0</v>
          </cell>
        </row>
        <row r="231">
          <cell r="E231">
            <v>1.1000000000000001</v>
          </cell>
        </row>
        <row r="232">
          <cell r="E232">
            <v>0</v>
          </cell>
        </row>
        <row r="233">
          <cell r="E233">
            <v>1.1000000000000001</v>
          </cell>
        </row>
        <row r="234">
          <cell r="E234">
            <v>0</v>
          </cell>
        </row>
        <row r="235">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gvl"/>
      <sheetName val="Noisuy_LLL"/>
      <sheetName val="Sheet2"/>
      <sheetName val="Sheet3"/>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Gtable(19)"/>
    </sheetNames>
    <sheetDataSet>
      <sheetData sheetId="0">
        <row r="15">
          <cell r="A15" t="str">
            <v>DEFINENAME</v>
          </cell>
        </row>
      </sheetData>
      <sheetData sheetId="1"/>
      <sheetData sheetId="2">
        <row r="1">
          <cell r="A1" t="str">
            <v>NoiSuy-lll</v>
          </cell>
          <cell r="C1" t="str">
            <v>KtraXau</v>
          </cell>
          <cell r="D1" t="str">
            <v>Trave</v>
          </cell>
        </row>
      </sheetData>
      <sheetData sheetId="3">
        <row r="1">
          <cell r="A1" t="str">
            <v>TCT</v>
          </cell>
        </row>
      </sheetData>
      <sheetData sheetId="4">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s>
    <sheetDataSet>
      <sheetData sheetId="0"/>
      <sheetData sheetId="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Abutment"/>
      <sheetName val="Work_Condition"/>
      <sheetName val="nhan cong"/>
      <sheetName val="Girder"/>
      <sheetName val="Sub-Comp_"/>
      <sheetName val="site_chart"/>
      <sheetName val="Org_chart"/>
      <sheetName val="Cost_Est_"/>
      <sheetName val="th_(2)"/>
      <sheetName val="ctTBA"/>
      <sheetName val="ma-pt"/>
      <sheetName val="W䁯rk-Condition"/>
      <sheetName val="Revised construction schedule"/>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U73"/>
  <sheetViews>
    <sheetView view="pageBreakPreview" zoomScale="40" zoomScaleNormal="85" zoomScaleSheetLayoutView="40" workbookViewId="0">
      <pane xSplit="3" ySplit="10" topLeftCell="D11" activePane="bottomRight" state="frozen"/>
      <selection activeCell="D29" sqref="D29"/>
      <selection pane="topRight" activeCell="D29" sqref="D29"/>
      <selection pane="bottomLeft" activeCell="D29" sqref="D29"/>
      <selection pane="bottomRight" activeCell="D29" sqref="D29"/>
    </sheetView>
  </sheetViews>
  <sheetFormatPr defaultColWidth="9.109375" defaultRowHeight="22.8" x14ac:dyDescent="0.4"/>
  <cols>
    <col min="1" max="1" width="9.33203125" style="74" bestFit="1" customWidth="1"/>
    <col min="2" max="2" width="92.44140625" style="194" customWidth="1"/>
    <col min="3" max="3" width="28.109375" style="194" customWidth="1"/>
    <col min="4" max="5" width="29.6640625" style="263" customWidth="1"/>
    <col min="6" max="6" width="29.6640625" style="263" hidden="1" customWidth="1"/>
    <col min="7" max="7" width="28" style="172" customWidth="1"/>
    <col min="8" max="8" width="22.6640625" style="267" customWidth="1"/>
    <col min="9" max="9" width="24.109375" style="267" customWidth="1"/>
    <col min="10" max="10" width="26" style="267" customWidth="1"/>
    <col min="11" max="12" width="23.109375" style="194" customWidth="1"/>
    <col min="13" max="13" width="27" style="194" customWidth="1"/>
    <col min="14" max="14" width="18.6640625" style="194" customWidth="1"/>
    <col min="15" max="15" width="27" style="194" hidden="1" customWidth="1"/>
    <col min="16" max="16" width="23.109375" style="194" hidden="1" customWidth="1"/>
    <col min="17" max="17" width="22.44140625" style="194" customWidth="1"/>
    <col min="18" max="18" width="31.44140625" style="194" customWidth="1"/>
    <col min="19" max="19" width="33" style="194" customWidth="1"/>
    <col min="20" max="20" width="24.109375" style="194" bestFit="1" customWidth="1"/>
    <col min="21" max="21" width="18.6640625" style="194" bestFit="1" customWidth="1"/>
    <col min="22" max="16384" width="9.109375" style="194"/>
  </cols>
  <sheetData>
    <row r="1" spans="1:21" ht="31.2" x14ac:dyDescent="0.5">
      <c r="A1" s="671" t="s">
        <v>878</v>
      </c>
      <c r="B1" s="671"/>
      <c r="C1" s="671"/>
      <c r="D1" s="671"/>
      <c r="E1" s="671"/>
      <c r="F1" s="671"/>
      <c r="G1" s="671"/>
      <c r="H1" s="671"/>
      <c r="I1" s="671"/>
      <c r="J1" s="671"/>
      <c r="K1" s="671"/>
      <c r="L1" s="671"/>
      <c r="M1" s="671"/>
      <c r="N1" s="671"/>
      <c r="O1" s="671"/>
      <c r="P1" s="671"/>
      <c r="Q1" s="671"/>
      <c r="R1" s="671"/>
    </row>
    <row r="2" spans="1:21" ht="45" customHeight="1" x14ac:dyDescent="0.4">
      <c r="A2" s="672" t="s">
        <v>282</v>
      </c>
      <c r="B2" s="672"/>
      <c r="C2" s="672"/>
      <c r="D2" s="672"/>
      <c r="E2" s="672"/>
      <c r="F2" s="672"/>
      <c r="G2" s="672"/>
      <c r="H2" s="672"/>
      <c r="I2" s="672"/>
      <c r="J2" s="672"/>
      <c r="K2" s="672"/>
      <c r="L2" s="672"/>
      <c r="M2" s="672"/>
      <c r="N2" s="672"/>
      <c r="O2" s="672"/>
      <c r="P2" s="672"/>
      <c r="Q2" s="672"/>
      <c r="R2" s="672"/>
    </row>
    <row r="3" spans="1:21" ht="31.8" x14ac:dyDescent="0.4">
      <c r="A3" s="673" t="s">
        <v>914</v>
      </c>
      <c r="B3" s="673"/>
      <c r="C3" s="673"/>
      <c r="D3" s="673"/>
      <c r="E3" s="673"/>
      <c r="F3" s="673"/>
      <c r="G3" s="673"/>
      <c r="H3" s="673"/>
      <c r="I3" s="673"/>
      <c r="J3" s="673"/>
      <c r="K3" s="673"/>
      <c r="L3" s="673"/>
      <c r="M3" s="673"/>
      <c r="N3" s="673"/>
      <c r="O3" s="673"/>
      <c r="P3" s="673"/>
      <c r="Q3" s="673"/>
      <c r="R3" s="673"/>
    </row>
    <row r="4" spans="1:21" ht="23.25" customHeight="1" x14ac:dyDescent="0.4">
      <c r="A4" s="1"/>
      <c r="B4" s="2"/>
      <c r="D4" s="276">
        <f>7058489+1500380</f>
        <v>8558869</v>
      </c>
      <c r="E4" s="263">
        <f>D4-D10</f>
        <v>0</v>
      </c>
      <c r="H4" s="4"/>
      <c r="I4" s="3" t="s">
        <v>0</v>
      </c>
      <c r="J4" s="3"/>
      <c r="Q4" s="195"/>
      <c r="R4" s="196" t="s">
        <v>1</v>
      </c>
    </row>
    <row r="5" spans="1:21" ht="39" customHeight="1" x14ac:dyDescent="0.4">
      <c r="A5" s="674" t="s">
        <v>2</v>
      </c>
      <c r="B5" s="674" t="s">
        <v>3</v>
      </c>
      <c r="C5" s="675" t="s">
        <v>286</v>
      </c>
      <c r="D5" s="676"/>
      <c r="E5" s="676"/>
      <c r="F5" s="677"/>
      <c r="G5" s="676"/>
      <c r="H5" s="676"/>
      <c r="I5" s="676"/>
      <c r="J5" s="676"/>
      <c r="K5" s="676"/>
      <c r="L5" s="676"/>
      <c r="M5" s="677"/>
      <c r="N5" s="677"/>
      <c r="O5" s="677"/>
      <c r="P5" s="677"/>
      <c r="Q5" s="677"/>
      <c r="R5" s="678" t="s">
        <v>4</v>
      </c>
      <c r="S5" s="678" t="s">
        <v>340</v>
      </c>
    </row>
    <row r="6" spans="1:21" ht="45.75" customHeight="1" x14ac:dyDescent="0.4">
      <c r="A6" s="674"/>
      <c r="B6" s="674"/>
      <c r="C6" s="687" t="s">
        <v>5</v>
      </c>
      <c r="D6" s="675" t="s">
        <v>287</v>
      </c>
      <c r="E6" s="676"/>
      <c r="F6" s="677"/>
      <c r="G6" s="676"/>
      <c r="H6" s="676"/>
      <c r="I6" s="676"/>
      <c r="J6" s="676"/>
      <c r="K6" s="690"/>
      <c r="L6" s="694" t="s">
        <v>6</v>
      </c>
      <c r="M6" s="694"/>
      <c r="N6" s="694"/>
      <c r="O6" s="694"/>
      <c r="P6" s="694"/>
      <c r="Q6" s="679" t="s">
        <v>7</v>
      </c>
      <c r="R6" s="678"/>
      <c r="S6" s="678"/>
    </row>
    <row r="7" spans="1:21" ht="31.5" customHeight="1" x14ac:dyDescent="0.4">
      <c r="A7" s="674"/>
      <c r="B7" s="674"/>
      <c r="C7" s="688"/>
      <c r="D7" s="680" t="s">
        <v>54</v>
      </c>
      <c r="E7" s="683" t="s">
        <v>8</v>
      </c>
      <c r="F7" s="684"/>
      <c r="G7" s="685"/>
      <c r="H7" s="685"/>
      <c r="I7" s="685"/>
      <c r="J7" s="685"/>
      <c r="K7" s="686"/>
      <c r="L7" s="694" t="s">
        <v>5</v>
      </c>
      <c r="M7" s="694" t="s">
        <v>8</v>
      </c>
      <c r="N7" s="694"/>
      <c r="O7" s="694"/>
      <c r="P7" s="694"/>
      <c r="Q7" s="679"/>
      <c r="R7" s="678"/>
      <c r="S7" s="678"/>
    </row>
    <row r="8" spans="1:21" ht="36.75" customHeight="1" x14ac:dyDescent="0.4">
      <c r="A8" s="674"/>
      <c r="B8" s="674"/>
      <c r="C8" s="688"/>
      <c r="D8" s="681"/>
      <c r="E8" s="670" t="s">
        <v>9</v>
      </c>
      <c r="F8" s="670" t="s">
        <v>877</v>
      </c>
      <c r="G8" s="691" t="s">
        <v>10</v>
      </c>
      <c r="H8" s="691"/>
      <c r="I8" s="691"/>
      <c r="J8" s="691"/>
      <c r="K8" s="692" t="s">
        <v>11</v>
      </c>
      <c r="L8" s="694"/>
      <c r="M8" s="694" t="s">
        <v>283</v>
      </c>
      <c r="N8" s="694" t="s">
        <v>271</v>
      </c>
      <c r="O8" s="695" t="s">
        <v>262</v>
      </c>
      <c r="P8" s="695" t="s">
        <v>272</v>
      </c>
      <c r="Q8" s="679"/>
      <c r="R8" s="678"/>
      <c r="S8" s="678"/>
    </row>
    <row r="9" spans="1:21" ht="111" customHeight="1" x14ac:dyDescent="0.4">
      <c r="A9" s="674"/>
      <c r="B9" s="674"/>
      <c r="C9" s="689"/>
      <c r="D9" s="682"/>
      <c r="E9" s="670"/>
      <c r="F9" s="670"/>
      <c r="G9" s="651" t="s">
        <v>12</v>
      </c>
      <c r="H9" s="82" t="s">
        <v>13</v>
      </c>
      <c r="I9" s="83" t="s">
        <v>14</v>
      </c>
      <c r="J9" s="83" t="s">
        <v>792</v>
      </c>
      <c r="K9" s="693"/>
      <c r="L9" s="694"/>
      <c r="M9" s="694"/>
      <c r="N9" s="694"/>
      <c r="O9" s="693"/>
      <c r="P9" s="693"/>
      <c r="Q9" s="679"/>
      <c r="R9" s="678"/>
      <c r="S9" s="678"/>
    </row>
    <row r="10" spans="1:21" ht="38.25" customHeight="1" x14ac:dyDescent="0.4">
      <c r="A10" s="8"/>
      <c r="B10" s="8" t="s">
        <v>15</v>
      </c>
      <c r="C10" s="9">
        <f>+D10+L10+C46</f>
        <v>8705866.3100000005</v>
      </c>
      <c r="D10" s="9">
        <f>+D11+D14</f>
        <v>8558869</v>
      </c>
      <c r="E10" s="9">
        <f t="shared" ref="E10:P10" si="0">+E11+E14</f>
        <v>7058489</v>
      </c>
      <c r="F10" s="9">
        <f t="shared" si="0"/>
        <v>0</v>
      </c>
      <c r="G10" s="652">
        <f t="shared" si="0"/>
        <v>2441089</v>
      </c>
      <c r="H10" s="84">
        <f t="shared" si="0"/>
        <v>25000</v>
      </c>
      <c r="I10" s="84">
        <f t="shared" si="0"/>
        <v>3600000</v>
      </c>
      <c r="J10" s="84">
        <f t="shared" si="0"/>
        <v>992400</v>
      </c>
      <c r="K10" s="9">
        <f t="shared" si="0"/>
        <v>1500380</v>
      </c>
      <c r="L10" s="9">
        <f t="shared" si="0"/>
        <v>42650</v>
      </c>
      <c r="M10" s="9">
        <f t="shared" si="0"/>
        <v>35050</v>
      </c>
      <c r="N10" s="9">
        <f t="shared" si="0"/>
        <v>7600</v>
      </c>
      <c r="O10" s="9">
        <f t="shared" si="0"/>
        <v>0</v>
      </c>
      <c r="P10" s="9">
        <f t="shared" si="0"/>
        <v>0</v>
      </c>
      <c r="Q10" s="9">
        <f>+Q11+Q14+Q46</f>
        <v>104347.31</v>
      </c>
      <c r="R10" s="26"/>
      <c r="S10" s="9">
        <f>+E10+L10</f>
        <v>7101139</v>
      </c>
      <c r="T10" s="263">
        <f>+Q10+L10</f>
        <v>146997.31</v>
      </c>
    </row>
    <row r="11" spans="1:21" ht="38.25" customHeight="1" x14ac:dyDescent="0.4">
      <c r="A11" s="8" t="s">
        <v>16</v>
      </c>
      <c r="B11" s="10" t="s">
        <v>17</v>
      </c>
      <c r="C11" s="9">
        <f t="shared" ref="C11:C27" si="1">+D11+L11</f>
        <v>1500380</v>
      </c>
      <c r="D11" s="9">
        <f t="shared" ref="D11:D27" si="2">+E11+K11</f>
        <v>1500380</v>
      </c>
      <c r="E11" s="9">
        <f>+SUM(G11:J11)</f>
        <v>0</v>
      </c>
      <c r="F11" s="9"/>
      <c r="G11" s="652"/>
      <c r="H11" s="84"/>
      <c r="I11" s="84"/>
      <c r="J11" s="84"/>
      <c r="K11" s="9">
        <f>+K12+K13</f>
        <v>1500380</v>
      </c>
      <c r="L11" s="9"/>
      <c r="M11" s="26"/>
      <c r="N11" s="26"/>
      <c r="O11" s="26"/>
      <c r="P11" s="26"/>
      <c r="Q11" s="259"/>
      <c r="R11" s="26"/>
      <c r="S11" s="9">
        <f t="shared" ref="S11:S45" si="3">+E11+L11</f>
        <v>0</v>
      </c>
    </row>
    <row r="12" spans="1:21" s="193" customFormat="1" ht="38.25" customHeight="1" x14ac:dyDescent="0.4">
      <c r="A12" s="8" t="s">
        <v>18</v>
      </c>
      <c r="B12" s="11" t="s">
        <v>19</v>
      </c>
      <c r="C12" s="9">
        <f t="shared" si="1"/>
        <v>1500380</v>
      </c>
      <c r="D12" s="9">
        <f t="shared" si="2"/>
        <v>1500380</v>
      </c>
      <c r="E12" s="9">
        <f>+SUM(G12:J12)</f>
        <v>0</v>
      </c>
      <c r="F12" s="9"/>
      <c r="G12" s="652"/>
      <c r="H12" s="84"/>
      <c r="I12" s="84"/>
      <c r="J12" s="84"/>
      <c r="K12" s="9">
        <v>1500380</v>
      </c>
      <c r="L12" s="9"/>
      <c r="M12" s="26"/>
      <c r="N12" s="26"/>
      <c r="O12" s="26"/>
      <c r="P12" s="26"/>
      <c r="Q12" s="259"/>
      <c r="R12" s="26"/>
      <c r="S12" s="9">
        <f t="shared" si="3"/>
        <v>0</v>
      </c>
    </row>
    <row r="13" spans="1:21" s="193" customFormat="1" ht="38.25" customHeight="1" x14ac:dyDescent="0.4">
      <c r="A13" s="8" t="s">
        <v>20</v>
      </c>
      <c r="B13" s="11" t="s">
        <v>21</v>
      </c>
      <c r="C13" s="9">
        <f t="shared" si="1"/>
        <v>0</v>
      </c>
      <c r="D13" s="9">
        <f t="shared" si="2"/>
        <v>0</v>
      </c>
      <c r="E13" s="9">
        <f>+SUM(G13:J13)</f>
        <v>0</v>
      </c>
      <c r="F13" s="9"/>
      <c r="G13" s="652"/>
      <c r="H13" s="84"/>
      <c r="I13" s="84"/>
      <c r="J13" s="84"/>
      <c r="K13" s="9"/>
      <c r="L13" s="9"/>
      <c r="M13" s="26"/>
      <c r="N13" s="26"/>
      <c r="O13" s="26"/>
      <c r="P13" s="26"/>
      <c r="Q13" s="259"/>
      <c r="R13" s="26"/>
      <c r="S13" s="9">
        <f t="shared" si="3"/>
        <v>0</v>
      </c>
    </row>
    <row r="14" spans="1:21" ht="69.75" customHeight="1" x14ac:dyDescent="0.4">
      <c r="A14" s="8" t="s">
        <v>22</v>
      </c>
      <c r="B14" s="10" t="s">
        <v>23</v>
      </c>
      <c r="C14" s="9">
        <f t="shared" si="1"/>
        <v>7101139</v>
      </c>
      <c r="D14" s="9">
        <f t="shared" si="2"/>
        <v>7058489</v>
      </c>
      <c r="E14" s="9">
        <f t="shared" ref="E14:J14" si="4">+E15+E18</f>
        <v>7058489</v>
      </c>
      <c r="F14" s="9"/>
      <c r="G14" s="652">
        <f t="shared" si="4"/>
        <v>2441089</v>
      </c>
      <c r="H14" s="84">
        <f t="shared" si="4"/>
        <v>25000</v>
      </c>
      <c r="I14" s="84">
        <f t="shared" si="4"/>
        <v>3600000</v>
      </c>
      <c r="J14" s="84">
        <f t="shared" si="4"/>
        <v>992400</v>
      </c>
      <c r="K14" s="9">
        <v>0</v>
      </c>
      <c r="L14" s="9">
        <f t="shared" ref="L14:Q14" si="5">+L15+L18</f>
        <v>42650</v>
      </c>
      <c r="M14" s="9">
        <f t="shared" si="5"/>
        <v>35050</v>
      </c>
      <c r="N14" s="9">
        <f t="shared" si="5"/>
        <v>7600</v>
      </c>
      <c r="O14" s="9">
        <f t="shared" si="5"/>
        <v>0</v>
      </c>
      <c r="P14" s="9">
        <f t="shared" si="5"/>
        <v>0</v>
      </c>
      <c r="Q14" s="9">
        <f t="shared" si="5"/>
        <v>0</v>
      </c>
      <c r="R14" s="26"/>
      <c r="S14" s="9">
        <f t="shared" si="3"/>
        <v>7101139</v>
      </c>
      <c r="T14" s="279">
        <f>+S14-G16</f>
        <v>7093539</v>
      </c>
      <c r="U14" s="279">
        <f>+G14-T14</f>
        <v>-4652450</v>
      </c>
    </row>
    <row r="15" spans="1:21" s="193" customFormat="1" ht="38.25" customHeight="1" x14ac:dyDescent="0.4">
      <c r="A15" s="8" t="s">
        <v>18</v>
      </c>
      <c r="B15" s="11" t="s">
        <v>24</v>
      </c>
      <c r="C15" s="9">
        <f t="shared" si="1"/>
        <v>11500</v>
      </c>
      <c r="D15" s="9">
        <f t="shared" si="2"/>
        <v>11500</v>
      </c>
      <c r="E15" s="9">
        <f>SUM(E16:E17)</f>
        <v>11500</v>
      </c>
      <c r="F15" s="9"/>
      <c r="G15" s="652">
        <f>SUM(G16:G17)</f>
        <v>11500</v>
      </c>
      <c r="H15" s="84">
        <f>SUM(H16:H17)</f>
        <v>0</v>
      </c>
      <c r="I15" s="84">
        <f>SUM(I16:I17)</f>
        <v>0</v>
      </c>
      <c r="J15" s="84">
        <f>SUM(J16:J17)</f>
        <v>0</v>
      </c>
      <c r="K15" s="9"/>
      <c r="L15" s="17">
        <f>SUM(M15:N15)</f>
        <v>0</v>
      </c>
      <c r="M15" s="9">
        <f>SUM(M16:M17)</f>
        <v>0</v>
      </c>
      <c r="N15" s="9">
        <f>SUM(N16:N17)</f>
        <v>0</v>
      </c>
      <c r="O15" s="9">
        <f>SUM(O16:O17)</f>
        <v>0</v>
      </c>
      <c r="P15" s="26"/>
      <c r="Q15" s="259"/>
      <c r="R15" s="26"/>
      <c r="S15" s="9">
        <f t="shared" si="3"/>
        <v>11500</v>
      </c>
    </row>
    <row r="16" spans="1:21" ht="38.25" customHeight="1" x14ac:dyDescent="0.45">
      <c r="A16" s="14">
        <v>1</v>
      </c>
      <c r="B16" s="15" t="s">
        <v>25</v>
      </c>
      <c r="C16" s="9">
        <f t="shared" si="1"/>
        <v>7600</v>
      </c>
      <c r="D16" s="12">
        <f t="shared" si="2"/>
        <v>7600</v>
      </c>
      <c r="E16" s="13">
        <f>+SUM(G16:J16)</f>
        <v>7600</v>
      </c>
      <c r="F16" s="637"/>
      <c r="G16" s="653">
        <v>7600</v>
      </c>
      <c r="H16" s="85"/>
      <c r="I16" s="85"/>
      <c r="J16" s="19"/>
      <c r="K16" s="17"/>
      <c r="L16" s="17">
        <f>SUM(M16:N16)</f>
        <v>0</v>
      </c>
      <c r="M16" s="27"/>
      <c r="N16" s="27"/>
      <c r="O16" s="27"/>
      <c r="P16" s="27"/>
      <c r="Q16" s="260"/>
      <c r="R16" s="54"/>
      <c r="S16" s="12">
        <f t="shared" si="3"/>
        <v>7600</v>
      </c>
    </row>
    <row r="17" spans="1:20" ht="38.25" customHeight="1" x14ac:dyDescent="0.45">
      <c r="A17" s="14">
        <v>2</v>
      </c>
      <c r="B17" s="15" t="s">
        <v>26</v>
      </c>
      <c r="C17" s="9">
        <f t="shared" si="1"/>
        <v>3900</v>
      </c>
      <c r="D17" s="12">
        <f t="shared" si="2"/>
        <v>3900</v>
      </c>
      <c r="E17" s="13">
        <f>+SUM(G17:J17)</f>
        <v>3900</v>
      </c>
      <c r="F17" s="637"/>
      <c r="G17" s="653">
        <v>3900</v>
      </c>
      <c r="H17" s="85"/>
      <c r="I17" s="85"/>
      <c r="J17" s="85"/>
      <c r="K17" s="17"/>
      <c r="L17" s="17"/>
      <c r="M17" s="27"/>
      <c r="N17" s="27"/>
      <c r="O17" s="27"/>
      <c r="P17" s="27"/>
      <c r="Q17" s="260"/>
      <c r="R17" s="54"/>
      <c r="S17" s="12">
        <f t="shared" si="3"/>
        <v>3900</v>
      </c>
    </row>
    <row r="18" spans="1:20" s="193" customFormat="1" ht="38.25" customHeight="1" x14ac:dyDescent="0.4">
      <c r="A18" s="8" t="s">
        <v>20</v>
      </c>
      <c r="B18" s="11" t="s">
        <v>27</v>
      </c>
      <c r="C18" s="9">
        <f t="shared" si="1"/>
        <v>7089639</v>
      </c>
      <c r="D18" s="9">
        <f t="shared" si="2"/>
        <v>7046989</v>
      </c>
      <c r="E18" s="9">
        <f>+E19+E22+E41+E40</f>
        <v>7046989</v>
      </c>
      <c r="F18" s="9"/>
      <c r="G18" s="652">
        <f>+G19+G22+G41+G40</f>
        <v>2429589</v>
      </c>
      <c r="H18" s="84">
        <f>+H19+H22+H41+H40</f>
        <v>25000</v>
      </c>
      <c r="I18" s="84">
        <f>+I19+I22+I41+I40</f>
        <v>3600000</v>
      </c>
      <c r="J18" s="84">
        <f>+J19+J22+J41+J40</f>
        <v>992400</v>
      </c>
      <c r="K18" s="9">
        <v>0</v>
      </c>
      <c r="L18" s="17">
        <f>SUM(M18:P18)</f>
        <v>42650</v>
      </c>
      <c r="M18" s="9">
        <f>+M19+M22+M41+M40</f>
        <v>35050</v>
      </c>
      <c r="N18" s="9">
        <f>+N19+N22+N41+N40</f>
        <v>7600</v>
      </c>
      <c r="O18" s="9">
        <f>+O19+O22+O41+O40</f>
        <v>0</v>
      </c>
      <c r="P18" s="9">
        <f>+P19+P22+P41+P40</f>
        <v>0</v>
      </c>
      <c r="Q18" s="259">
        <v>0</v>
      </c>
      <c r="R18" s="26"/>
      <c r="S18" s="9">
        <f t="shared" si="3"/>
        <v>7089639</v>
      </c>
      <c r="T18" s="277">
        <f>+J18-S18</f>
        <v>-6097239</v>
      </c>
    </row>
    <row r="19" spans="1:20" ht="38.25" customHeight="1" x14ac:dyDescent="0.45">
      <c r="A19" s="57">
        <v>1</v>
      </c>
      <c r="B19" s="11" t="s">
        <v>28</v>
      </c>
      <c r="C19" s="9">
        <f t="shared" si="1"/>
        <v>268250</v>
      </c>
      <c r="D19" s="639">
        <f t="shared" si="2"/>
        <v>233200</v>
      </c>
      <c r="E19" s="639">
        <f>E20+E21</f>
        <v>233200</v>
      </c>
      <c r="F19" s="639"/>
      <c r="G19" s="654">
        <f t="shared" ref="G19:Q19" si="6">G20+G21</f>
        <v>233200</v>
      </c>
      <c r="H19" s="19">
        <f t="shared" si="6"/>
        <v>0</v>
      </c>
      <c r="I19" s="19">
        <f t="shared" si="6"/>
        <v>0</v>
      </c>
      <c r="J19" s="19">
        <f t="shared" si="6"/>
        <v>0</v>
      </c>
      <c r="K19" s="16">
        <f t="shared" si="6"/>
        <v>0</v>
      </c>
      <c r="L19" s="17">
        <f t="shared" si="6"/>
        <v>35050</v>
      </c>
      <c r="M19" s="17">
        <f>M20+M21</f>
        <v>35050</v>
      </c>
      <c r="N19" s="17">
        <f t="shared" si="6"/>
        <v>0</v>
      </c>
      <c r="O19" s="58">
        <f t="shared" si="6"/>
        <v>0</v>
      </c>
      <c r="P19" s="58">
        <f t="shared" si="6"/>
        <v>0</v>
      </c>
      <c r="Q19" s="264">
        <f t="shared" si="6"/>
        <v>0</v>
      </c>
      <c r="R19" s="55"/>
      <c r="S19" s="17">
        <f t="shared" si="3"/>
        <v>268250</v>
      </c>
    </row>
    <row r="20" spans="1:20" ht="63.75" customHeight="1" x14ac:dyDescent="0.45">
      <c r="A20" s="14" t="s">
        <v>29</v>
      </c>
      <c r="B20" s="15" t="s">
        <v>30</v>
      </c>
      <c r="C20" s="9">
        <f t="shared" si="1"/>
        <v>233200</v>
      </c>
      <c r="D20" s="12">
        <f t="shared" si="2"/>
        <v>233200</v>
      </c>
      <c r="E20" s="13">
        <f>+SUM(G20:J20)</f>
        <v>233200</v>
      </c>
      <c r="F20" s="637"/>
      <c r="G20" s="653">
        <v>233200</v>
      </c>
      <c r="H20" s="85"/>
      <c r="I20" s="85"/>
      <c r="J20" s="85"/>
      <c r="K20" s="17"/>
      <c r="L20" s="17"/>
      <c r="M20" s="27"/>
      <c r="N20" s="27"/>
      <c r="O20" s="27"/>
      <c r="P20" s="27"/>
      <c r="Q20" s="260"/>
      <c r="R20" s="54"/>
      <c r="S20" s="12">
        <f t="shared" si="3"/>
        <v>233200</v>
      </c>
    </row>
    <row r="21" spans="1:20" ht="39.75" customHeight="1" x14ac:dyDescent="0.45">
      <c r="A21" s="14" t="s">
        <v>31</v>
      </c>
      <c r="B21" s="15" t="s">
        <v>746</v>
      </c>
      <c r="C21" s="9">
        <f t="shared" si="1"/>
        <v>35050</v>
      </c>
      <c r="D21" s="12">
        <f t="shared" si="2"/>
        <v>0</v>
      </c>
      <c r="E21" s="13">
        <f>+SUM(G21:J21)</f>
        <v>0</v>
      </c>
      <c r="F21" s="637"/>
      <c r="G21" s="653"/>
      <c r="H21" s="85"/>
      <c r="I21" s="85"/>
      <c r="J21" s="85"/>
      <c r="K21" s="17"/>
      <c r="L21" s="17">
        <f>+M21</f>
        <v>35050</v>
      </c>
      <c r="M21" s="27">
        <f>+'Tong cap huyen'!H8</f>
        <v>35050</v>
      </c>
      <c r="N21" s="27"/>
      <c r="O21" s="27"/>
      <c r="P21" s="27"/>
      <c r="Q21" s="260"/>
      <c r="R21" s="59"/>
      <c r="S21" s="12">
        <f t="shared" si="3"/>
        <v>35050</v>
      </c>
    </row>
    <row r="22" spans="1:20" s="193" customFormat="1" ht="48" customHeight="1" x14ac:dyDescent="0.45">
      <c r="A22" s="57">
        <v>2</v>
      </c>
      <c r="B22" s="60" t="s">
        <v>32</v>
      </c>
      <c r="C22" s="9">
        <f t="shared" si="1"/>
        <v>2221389</v>
      </c>
      <c r="D22" s="639">
        <f t="shared" si="2"/>
        <v>2221389</v>
      </c>
      <c r="E22" s="639">
        <f>+E23+E24+E28+E29+E30+E31</f>
        <v>2221389</v>
      </c>
      <c r="F22" s="639"/>
      <c r="G22" s="654">
        <f>+G23+G24+G28+G29+G30+G31</f>
        <v>2196389</v>
      </c>
      <c r="H22" s="71">
        <f>SUM(H23:H31)</f>
        <v>25000</v>
      </c>
      <c r="I22" s="71">
        <f>SUM(I23:I31)</f>
        <v>0</v>
      </c>
      <c r="J22" s="71">
        <f>SUM(J23:J31)</f>
        <v>0</v>
      </c>
      <c r="K22" s="17">
        <v>0</v>
      </c>
      <c r="L22" s="17"/>
      <c r="M22" s="27"/>
      <c r="N22" s="27"/>
      <c r="O22" s="17"/>
      <c r="P22" s="17">
        <v>0</v>
      </c>
      <c r="Q22" s="265">
        <v>0</v>
      </c>
      <c r="R22" s="55"/>
      <c r="S22" s="17">
        <f t="shared" si="3"/>
        <v>2221389</v>
      </c>
      <c r="T22" s="272"/>
    </row>
    <row r="23" spans="1:20" ht="41.25" customHeight="1" x14ac:dyDescent="0.45">
      <c r="A23" s="14" t="s">
        <v>33</v>
      </c>
      <c r="B23" s="15" t="s">
        <v>34</v>
      </c>
      <c r="C23" s="9">
        <f t="shared" si="1"/>
        <v>0</v>
      </c>
      <c r="D23" s="12">
        <f t="shared" si="2"/>
        <v>0</v>
      </c>
      <c r="E23" s="13">
        <f>+SUM(G23:J23)</f>
        <v>0</v>
      </c>
      <c r="F23" s="637"/>
      <c r="G23" s="653"/>
      <c r="H23" s="85"/>
      <c r="I23" s="85"/>
      <c r="J23" s="85"/>
      <c r="K23" s="17"/>
      <c r="L23" s="17"/>
      <c r="M23" s="27"/>
      <c r="N23" s="27"/>
      <c r="O23" s="27"/>
      <c r="P23" s="27"/>
      <c r="Q23" s="260"/>
      <c r="R23" s="54"/>
      <c r="S23" s="12">
        <f t="shared" si="3"/>
        <v>0</v>
      </c>
    </row>
    <row r="24" spans="1:20" ht="39.75" customHeight="1" x14ac:dyDescent="0.45">
      <c r="A24" s="14" t="s">
        <v>35</v>
      </c>
      <c r="B24" s="15" t="s">
        <v>36</v>
      </c>
      <c r="C24" s="9">
        <f t="shared" si="1"/>
        <v>94300</v>
      </c>
      <c r="D24" s="12">
        <f t="shared" si="2"/>
        <v>94300</v>
      </c>
      <c r="E24" s="13">
        <f>+SUM(G24:J24)</f>
        <v>94300</v>
      </c>
      <c r="F24" s="637"/>
      <c r="G24" s="653">
        <f>+G26+G27</f>
        <v>94300</v>
      </c>
      <c r="H24" s="85"/>
      <c r="I24" s="85"/>
      <c r="J24" s="85"/>
      <c r="K24" s="17"/>
      <c r="L24" s="17"/>
      <c r="M24" s="27"/>
      <c r="N24" s="27"/>
      <c r="O24" s="27"/>
      <c r="P24" s="27"/>
      <c r="Q24" s="260"/>
      <c r="R24" s="54"/>
      <c r="S24" s="12">
        <f t="shared" si="3"/>
        <v>94300</v>
      </c>
    </row>
    <row r="25" spans="1:20" s="267" customFormat="1" ht="39.75" customHeight="1" x14ac:dyDescent="0.45">
      <c r="A25" s="65"/>
      <c r="B25" s="66" t="s">
        <v>8</v>
      </c>
      <c r="C25" s="76"/>
      <c r="D25" s="77"/>
      <c r="E25" s="78"/>
      <c r="F25" s="640"/>
      <c r="G25" s="655"/>
      <c r="H25" s="64"/>
      <c r="I25" s="64"/>
      <c r="J25" s="64"/>
      <c r="K25" s="72"/>
      <c r="L25" s="72"/>
      <c r="M25" s="72"/>
      <c r="N25" s="72"/>
      <c r="O25" s="72"/>
      <c r="P25" s="72"/>
      <c r="Q25" s="266"/>
      <c r="R25" s="64"/>
      <c r="S25" s="77">
        <f t="shared" si="3"/>
        <v>0</v>
      </c>
    </row>
    <row r="26" spans="1:20" s="267" customFormat="1" ht="65.400000000000006" customHeight="1" x14ac:dyDescent="0.45">
      <c r="A26" s="65"/>
      <c r="B26" s="66" t="s">
        <v>284</v>
      </c>
      <c r="C26" s="76">
        <f t="shared" si="1"/>
        <v>39000</v>
      </c>
      <c r="D26" s="77">
        <f t="shared" si="2"/>
        <v>39000</v>
      </c>
      <c r="E26" s="78">
        <f>+SUM(G26:J26)</f>
        <v>39000</v>
      </c>
      <c r="F26" s="640"/>
      <c r="G26" s="655">
        <v>39000</v>
      </c>
      <c r="H26" s="64"/>
      <c r="I26" s="64"/>
      <c r="J26" s="64"/>
      <c r="K26" s="72"/>
      <c r="L26" s="72"/>
      <c r="M26" s="72"/>
      <c r="N26" s="72"/>
      <c r="O26" s="72"/>
      <c r="P26" s="72"/>
      <c r="Q26" s="266"/>
      <c r="R26" s="64"/>
      <c r="S26" s="77">
        <f t="shared" si="3"/>
        <v>39000</v>
      </c>
    </row>
    <row r="27" spans="1:20" s="267" customFormat="1" ht="71.400000000000006" customHeight="1" x14ac:dyDescent="0.45">
      <c r="A27" s="61"/>
      <c r="B27" s="66" t="s">
        <v>285</v>
      </c>
      <c r="C27" s="76">
        <f t="shared" si="1"/>
        <v>55300</v>
      </c>
      <c r="D27" s="77">
        <f t="shared" si="2"/>
        <v>55300</v>
      </c>
      <c r="E27" s="78">
        <f>+SUM(G27:J27)</f>
        <v>55300</v>
      </c>
      <c r="F27" s="640"/>
      <c r="G27" s="655">
        <v>55300</v>
      </c>
      <c r="H27" s="64"/>
      <c r="I27" s="64"/>
      <c r="J27" s="64"/>
      <c r="K27" s="72"/>
      <c r="L27" s="72"/>
      <c r="M27" s="72"/>
      <c r="N27" s="72"/>
      <c r="O27" s="72"/>
      <c r="P27" s="72"/>
      <c r="Q27" s="266"/>
      <c r="R27" s="64"/>
      <c r="S27" s="77">
        <f t="shared" si="3"/>
        <v>55300</v>
      </c>
    </row>
    <row r="28" spans="1:20" ht="43.2" customHeight="1" x14ac:dyDescent="0.45">
      <c r="A28" s="14" t="s">
        <v>37</v>
      </c>
      <c r="B28" s="15" t="s">
        <v>40</v>
      </c>
      <c r="C28" s="9">
        <f t="shared" ref="C28:C37" si="7">+D28+L28</f>
        <v>642795.66099999996</v>
      </c>
      <c r="D28" s="12">
        <f t="shared" ref="D28:D45" si="8">+E28+K28</f>
        <v>642795.66099999996</v>
      </c>
      <c r="E28" s="13">
        <f t="shared" ref="E28:E45" si="9">+SUM(G28:J28)</f>
        <v>642795.66099999996</v>
      </c>
      <c r="F28" s="637"/>
      <c r="G28" s="656">
        <f>+_nstw!S35</f>
        <v>642795.66099999996</v>
      </c>
      <c r="H28" s="85"/>
      <c r="I28" s="85"/>
      <c r="J28" s="85"/>
      <c r="K28" s="17"/>
      <c r="L28" s="17"/>
      <c r="M28" s="27"/>
      <c r="N28" s="27"/>
      <c r="O28" s="27"/>
      <c r="P28" s="27"/>
      <c r="Q28" s="260"/>
      <c r="R28" s="55"/>
      <c r="S28" s="12">
        <f t="shared" si="3"/>
        <v>642795.66099999996</v>
      </c>
    </row>
    <row r="29" spans="1:20" ht="50.4" x14ac:dyDescent="0.45">
      <c r="A29" s="14" t="s">
        <v>38</v>
      </c>
      <c r="B29" s="15" t="s">
        <v>42</v>
      </c>
      <c r="C29" s="9">
        <f t="shared" si="7"/>
        <v>0</v>
      </c>
      <c r="D29" s="12">
        <f t="shared" si="8"/>
        <v>0</v>
      </c>
      <c r="E29" s="13">
        <f t="shared" si="9"/>
        <v>0</v>
      </c>
      <c r="F29" s="637"/>
      <c r="G29" s="653">
        <v>0</v>
      </c>
      <c r="H29" s="85"/>
      <c r="I29" s="85"/>
      <c r="J29" s="85"/>
      <c r="K29" s="17"/>
      <c r="L29" s="17"/>
      <c r="M29" s="27"/>
      <c r="N29" s="27"/>
      <c r="O29" s="27"/>
      <c r="P29" s="27"/>
      <c r="Q29" s="260"/>
      <c r="R29" s="55"/>
      <c r="S29" s="12">
        <f t="shared" si="3"/>
        <v>0</v>
      </c>
    </row>
    <row r="30" spans="1:20" ht="39" customHeight="1" x14ac:dyDescent="0.45">
      <c r="A30" s="14" t="s">
        <v>39</v>
      </c>
      <c r="B30" s="15" t="s">
        <v>43</v>
      </c>
      <c r="C30" s="9">
        <f t="shared" si="7"/>
        <v>0</v>
      </c>
      <c r="D30" s="12">
        <f t="shared" si="8"/>
        <v>0</v>
      </c>
      <c r="E30" s="13">
        <f t="shared" si="9"/>
        <v>0</v>
      </c>
      <c r="F30" s="637"/>
      <c r="G30" s="653">
        <v>0</v>
      </c>
      <c r="H30" s="85"/>
      <c r="I30" s="85"/>
      <c r="J30" s="85"/>
      <c r="K30" s="17"/>
      <c r="L30" s="17"/>
      <c r="M30" s="27"/>
      <c r="N30" s="27"/>
      <c r="O30" s="27"/>
      <c r="P30" s="27"/>
      <c r="Q30" s="260"/>
      <c r="R30" s="55"/>
      <c r="S30" s="12">
        <f t="shared" si="3"/>
        <v>0</v>
      </c>
    </row>
    <row r="31" spans="1:20" ht="47.25" customHeight="1" x14ac:dyDescent="0.4">
      <c r="A31" s="14" t="s">
        <v>41</v>
      </c>
      <c r="B31" s="15" t="s">
        <v>44</v>
      </c>
      <c r="C31" s="9">
        <f t="shared" si="7"/>
        <v>1484293.3389999999</v>
      </c>
      <c r="D31" s="12">
        <f t="shared" si="8"/>
        <v>1484293.3389999999</v>
      </c>
      <c r="E31" s="348">
        <v>1484293.3389999999</v>
      </c>
      <c r="F31" s="637">
        <f>SUM(F32:F37)</f>
        <v>1484293.3389999999</v>
      </c>
      <c r="G31" s="13">
        <f>+E31-H31</f>
        <v>1459293.3389999999</v>
      </c>
      <c r="H31" s="638">
        <v>25000</v>
      </c>
      <c r="I31" s="19">
        <v>0</v>
      </c>
      <c r="J31" s="19">
        <v>0</v>
      </c>
      <c r="K31" s="16"/>
      <c r="L31" s="16"/>
      <c r="M31" s="58"/>
      <c r="N31" s="58"/>
      <c r="O31" s="58"/>
      <c r="P31" s="27"/>
      <c r="Q31" s="265"/>
      <c r="R31" s="27">
        <v>0</v>
      </c>
      <c r="S31" s="12">
        <f t="shared" si="3"/>
        <v>1484293.3389999999</v>
      </c>
      <c r="T31" s="263"/>
    </row>
    <row r="32" spans="1:20" s="267" customFormat="1" ht="46.95" customHeight="1" x14ac:dyDescent="0.4">
      <c r="A32" s="65" t="s">
        <v>45</v>
      </c>
      <c r="B32" s="66" t="s">
        <v>888</v>
      </c>
      <c r="C32" s="12">
        <f>+D32+L32</f>
        <v>1207293.3389999999</v>
      </c>
      <c r="D32" s="77">
        <f>+E32+K32</f>
        <v>1207293.3389999999</v>
      </c>
      <c r="E32" s="78">
        <f>+SUM(G32:J32)</f>
        <v>1207293.3389999999</v>
      </c>
      <c r="F32" s="640">
        <f>+'Quyet toan'!S14</f>
        <v>85596.760999999999</v>
      </c>
      <c r="G32" s="655">
        <f>SUM(G33:G36)</f>
        <v>1182293.3389999999</v>
      </c>
      <c r="H32" s="640">
        <f>SUM(H33:H36)</f>
        <v>25000</v>
      </c>
      <c r="I32" s="63"/>
      <c r="J32" s="63"/>
      <c r="K32" s="63"/>
      <c r="L32" s="63"/>
      <c r="M32" s="63"/>
      <c r="N32" s="63"/>
      <c r="O32" s="63"/>
      <c r="P32" s="72"/>
      <c r="Q32" s="274"/>
      <c r="R32" s="72"/>
      <c r="S32" s="77">
        <f>+S31-S37</f>
        <v>1225293.3389999999</v>
      </c>
      <c r="T32" s="267">
        <v>1232293</v>
      </c>
    </row>
    <row r="33" spans="1:21" s="353" customFormat="1" ht="47.25" hidden="1" customHeight="1" x14ac:dyDescent="0.4">
      <c r="A33" s="344" t="s">
        <v>889</v>
      </c>
      <c r="B33" s="345" t="s">
        <v>733</v>
      </c>
      <c r="C33" s="599">
        <f>+D33+L33</f>
        <v>85596.760999999999</v>
      </c>
      <c r="D33" s="352">
        <f>+E33+K33</f>
        <v>85596.760999999999</v>
      </c>
      <c r="E33" s="600">
        <f>+G33</f>
        <v>85596.760999999999</v>
      </c>
      <c r="F33" s="642"/>
      <c r="G33" s="657">
        <f>+'Quyet toan'!S14</f>
        <v>85596.760999999999</v>
      </c>
      <c r="H33" s="642"/>
      <c r="I33" s="349"/>
      <c r="J33" s="349"/>
      <c r="K33" s="349"/>
      <c r="L33" s="349"/>
      <c r="M33" s="349"/>
      <c r="N33" s="349"/>
      <c r="O33" s="349"/>
      <c r="P33" s="350"/>
      <c r="Q33" s="351"/>
      <c r="R33" s="350"/>
      <c r="S33" s="352"/>
      <c r="T33" s="597">
        <f>+T32-C32</f>
        <v>24999.66100000008</v>
      </c>
    </row>
    <row r="34" spans="1:21" s="353" customFormat="1" ht="47.25" hidden="1" customHeight="1" x14ac:dyDescent="0.4">
      <c r="A34" s="344"/>
      <c r="B34" s="345" t="s">
        <v>892</v>
      </c>
      <c r="C34" s="599">
        <f>+D34+L34</f>
        <v>15987.878000000001</v>
      </c>
      <c r="D34" s="352">
        <f>+E34+K34</f>
        <v>15987.878000000001</v>
      </c>
      <c r="E34" s="600">
        <f>+G34</f>
        <v>15987.878000000001</v>
      </c>
      <c r="F34" s="642"/>
      <c r="G34" s="658">
        <f>+[151]Mat!$N$22</f>
        <v>15987.878000000001</v>
      </c>
      <c r="H34" s="642"/>
      <c r="I34" s="349"/>
      <c r="J34" s="349"/>
      <c r="K34" s="349"/>
      <c r="L34" s="349"/>
      <c r="M34" s="349"/>
      <c r="N34" s="349"/>
      <c r="O34" s="349"/>
      <c r="P34" s="350"/>
      <c r="Q34" s="351"/>
      <c r="R34" s="350"/>
      <c r="S34" s="352"/>
    </row>
    <row r="35" spans="1:21" s="353" customFormat="1" ht="25.2" hidden="1" customHeight="1" x14ac:dyDescent="0.4">
      <c r="A35" s="344" t="s">
        <v>890</v>
      </c>
      <c r="B35" s="345" t="s">
        <v>893</v>
      </c>
      <c r="C35" s="346">
        <f t="shared" si="7"/>
        <v>112000</v>
      </c>
      <c r="D35" s="641">
        <f t="shared" si="8"/>
        <v>112000</v>
      </c>
      <c r="E35" s="348">
        <f t="shared" si="9"/>
        <v>112000</v>
      </c>
      <c r="F35" s="642">
        <f>+[151]Mat!$N$7</f>
        <v>145987.878</v>
      </c>
      <c r="G35" s="658">
        <f>+[151]Mat!$N$14</f>
        <v>112000</v>
      </c>
      <c r="H35" s="642"/>
      <c r="I35" s="349"/>
      <c r="J35" s="349"/>
      <c r="K35" s="349"/>
      <c r="L35" s="349"/>
      <c r="M35" s="349"/>
      <c r="N35" s="349"/>
      <c r="O35" s="349"/>
      <c r="P35" s="350"/>
      <c r="Q35" s="351"/>
      <c r="R35" s="350"/>
      <c r="S35" s="352"/>
    </row>
    <row r="36" spans="1:21" s="353" customFormat="1" ht="25.2" hidden="1" customHeight="1" x14ac:dyDescent="0.45">
      <c r="A36" s="354" t="s">
        <v>891</v>
      </c>
      <c r="B36" s="355" t="s">
        <v>763</v>
      </c>
      <c r="C36" s="346">
        <f t="shared" si="7"/>
        <v>993708.7</v>
      </c>
      <c r="D36" s="641">
        <f t="shared" si="8"/>
        <v>993708.7</v>
      </c>
      <c r="E36" s="348">
        <f t="shared" si="9"/>
        <v>993708.7</v>
      </c>
      <c r="F36" s="641">
        <f>+'Chuyen tiep'!Y14</f>
        <v>993708.7</v>
      </c>
      <c r="G36" s="656">
        <f>+G31-G33-G34-G35-G37</f>
        <v>968708.7</v>
      </c>
      <c r="H36" s="641">
        <v>25000</v>
      </c>
      <c r="I36" s="347"/>
      <c r="J36" s="347"/>
      <c r="K36" s="347"/>
      <c r="L36" s="347"/>
      <c r="M36" s="356"/>
      <c r="N36" s="356"/>
      <c r="O36" s="356"/>
      <c r="P36" s="356"/>
      <c r="Q36" s="357"/>
      <c r="R36" s="358"/>
      <c r="S36" s="347">
        <f>+G31-G32-G35-G37</f>
        <v>-112000</v>
      </c>
    </row>
    <row r="37" spans="1:21" s="267" customFormat="1" ht="39.75" customHeight="1" x14ac:dyDescent="0.4">
      <c r="A37" s="61" t="s">
        <v>46</v>
      </c>
      <c r="B37" s="62" t="s">
        <v>311</v>
      </c>
      <c r="C37" s="12">
        <f t="shared" si="7"/>
        <v>277000</v>
      </c>
      <c r="D37" s="638">
        <f t="shared" si="8"/>
        <v>277000</v>
      </c>
      <c r="E37" s="13">
        <f t="shared" si="9"/>
        <v>277000</v>
      </c>
      <c r="F37" s="638">
        <f>+_kcm!N7</f>
        <v>259000</v>
      </c>
      <c r="G37" s="653">
        <f>+_kcm!N7+[151]Mat!N12</f>
        <v>277000</v>
      </c>
      <c r="H37" s="638"/>
      <c r="I37" s="19"/>
      <c r="J37" s="19"/>
      <c r="K37" s="19"/>
      <c r="L37" s="19"/>
      <c r="M37" s="63"/>
      <c r="N37" s="63"/>
      <c r="O37" s="63"/>
      <c r="P37" s="63"/>
      <c r="Q37" s="268"/>
      <c r="R37" s="63"/>
      <c r="S37" s="19">
        <f>+_kcm!N10</f>
        <v>259000</v>
      </c>
    </row>
    <row r="38" spans="1:21" s="353" customFormat="1" ht="39.75" hidden="1" customHeight="1" x14ac:dyDescent="0.4">
      <c r="A38" s="344"/>
      <c r="B38" s="345" t="s">
        <v>719</v>
      </c>
      <c r="C38" s="599"/>
      <c r="D38" s="642"/>
      <c r="E38" s="595"/>
      <c r="F38" s="642"/>
      <c r="G38" s="658">
        <f>+_kcm!N7</f>
        <v>259000</v>
      </c>
      <c r="H38" s="642"/>
      <c r="I38" s="349"/>
      <c r="J38" s="349"/>
      <c r="K38" s="349"/>
      <c r="L38" s="349"/>
      <c r="M38" s="349"/>
      <c r="N38" s="349"/>
      <c r="O38" s="349"/>
      <c r="P38" s="349"/>
      <c r="Q38" s="598"/>
      <c r="R38" s="349"/>
      <c r="S38" s="349"/>
    </row>
    <row r="39" spans="1:21" s="353" customFormat="1" ht="39.75" hidden="1" customHeight="1" x14ac:dyDescent="0.4">
      <c r="A39" s="344"/>
      <c r="B39" s="345" t="s">
        <v>894</v>
      </c>
      <c r="C39" s="599"/>
      <c r="D39" s="642"/>
      <c r="E39" s="595"/>
      <c r="F39" s="642"/>
      <c r="G39" s="658">
        <f>+[151]Mat!$N$11</f>
        <v>18000</v>
      </c>
      <c r="H39" s="642"/>
      <c r="I39" s="349"/>
      <c r="J39" s="349"/>
      <c r="K39" s="349"/>
      <c r="L39" s="349"/>
      <c r="M39" s="349"/>
      <c r="N39" s="349"/>
      <c r="O39" s="349"/>
      <c r="P39" s="349"/>
      <c r="Q39" s="598"/>
      <c r="R39" s="349"/>
      <c r="S39" s="349"/>
    </row>
    <row r="40" spans="1:21" s="271" customFormat="1" ht="124.2" customHeight="1" x14ac:dyDescent="0.3">
      <c r="A40" s="57">
        <v>3</v>
      </c>
      <c r="B40" s="87" t="s">
        <v>339</v>
      </c>
      <c r="C40" s="9">
        <f t="shared" ref="C40:C45" si="10">+D40+L40</f>
        <v>1000000</v>
      </c>
      <c r="D40" s="639">
        <f t="shared" si="8"/>
        <v>992400</v>
      </c>
      <c r="E40" s="639">
        <f t="shared" si="9"/>
        <v>992400</v>
      </c>
      <c r="F40" s="639"/>
      <c r="G40" s="654"/>
      <c r="H40" s="71"/>
      <c r="I40" s="71"/>
      <c r="J40" s="71">
        <v>992400</v>
      </c>
      <c r="K40" s="17"/>
      <c r="L40" s="17">
        <f>+SUM(M40:P40)</f>
        <v>7600</v>
      </c>
      <c r="M40" s="27"/>
      <c r="N40" s="27">
        <v>7600</v>
      </c>
      <c r="O40" s="27"/>
      <c r="P40" s="27"/>
      <c r="Q40" s="265"/>
      <c r="R40" s="79" t="s">
        <v>288</v>
      </c>
      <c r="S40" s="17">
        <f t="shared" si="3"/>
        <v>1000000</v>
      </c>
      <c r="T40" s="278">
        <f>+E40-S40</f>
        <v>-7600</v>
      </c>
    </row>
    <row r="41" spans="1:21" s="193" customFormat="1" ht="24.6" x14ac:dyDescent="0.4">
      <c r="A41" s="57">
        <v>4</v>
      </c>
      <c r="B41" s="67" t="s">
        <v>48</v>
      </c>
      <c r="C41" s="9">
        <f t="shared" si="10"/>
        <v>3600000</v>
      </c>
      <c r="D41" s="643">
        <f t="shared" si="8"/>
        <v>3600000</v>
      </c>
      <c r="E41" s="643">
        <f t="shared" si="9"/>
        <v>3600000</v>
      </c>
      <c r="F41" s="643"/>
      <c r="G41" s="659"/>
      <c r="H41" s="86"/>
      <c r="I41" s="86">
        <v>3600000</v>
      </c>
      <c r="J41" s="86"/>
      <c r="K41" s="68"/>
      <c r="L41" s="68"/>
      <c r="M41" s="69"/>
      <c r="N41" s="69"/>
      <c r="O41" s="69"/>
      <c r="P41" s="69"/>
      <c r="Q41" s="269"/>
      <c r="R41" s="70"/>
      <c r="S41" s="68">
        <f t="shared" si="3"/>
        <v>3600000</v>
      </c>
    </row>
    <row r="42" spans="1:21" ht="25.2" x14ac:dyDescent="0.45">
      <c r="A42" s="14" t="s">
        <v>49</v>
      </c>
      <c r="B42" s="15" t="s">
        <v>50</v>
      </c>
      <c r="C42" s="12">
        <f t="shared" si="10"/>
        <v>940100</v>
      </c>
      <c r="D42" s="637">
        <f t="shared" si="8"/>
        <v>940100</v>
      </c>
      <c r="E42" s="13">
        <f t="shared" si="9"/>
        <v>940100</v>
      </c>
      <c r="F42" s="637">
        <v>0</v>
      </c>
      <c r="G42" s="653">
        <v>0</v>
      </c>
      <c r="H42" s="85">
        <v>0</v>
      </c>
      <c r="I42" s="19">
        <f>+I43+I44</f>
        <v>940100</v>
      </c>
      <c r="J42" s="85"/>
      <c r="K42" s="17"/>
      <c r="L42" s="17"/>
      <c r="M42" s="27"/>
      <c r="N42" s="27"/>
      <c r="O42" s="27"/>
      <c r="P42" s="27"/>
      <c r="Q42" s="260"/>
      <c r="R42" s="55"/>
      <c r="S42" s="16">
        <f t="shared" si="3"/>
        <v>940100</v>
      </c>
    </row>
    <row r="43" spans="1:21" s="267" customFormat="1" ht="25.2" x14ac:dyDescent="0.45">
      <c r="A43" s="61" t="s">
        <v>45</v>
      </c>
      <c r="B43" s="62" t="s">
        <v>55</v>
      </c>
      <c r="C43" s="36">
        <f t="shared" si="10"/>
        <v>350000</v>
      </c>
      <c r="D43" s="638">
        <f t="shared" si="8"/>
        <v>350000</v>
      </c>
      <c r="E43" s="18">
        <f t="shared" si="9"/>
        <v>350000</v>
      </c>
      <c r="F43" s="638"/>
      <c r="G43" s="653"/>
      <c r="H43" s="85"/>
      <c r="I43" s="19">
        <v>350000</v>
      </c>
      <c r="J43" s="85"/>
      <c r="K43" s="71"/>
      <c r="L43" s="71"/>
      <c r="M43" s="72"/>
      <c r="N43" s="72"/>
      <c r="O43" s="72"/>
      <c r="P43" s="72"/>
      <c r="Q43" s="266"/>
      <c r="R43" s="73"/>
      <c r="S43" s="19">
        <f t="shared" si="3"/>
        <v>350000</v>
      </c>
    </row>
    <row r="44" spans="1:21" s="267" customFormat="1" ht="74.25" customHeight="1" x14ac:dyDescent="0.45">
      <c r="A44" s="61" t="s">
        <v>46</v>
      </c>
      <c r="B44" s="62" t="s">
        <v>261</v>
      </c>
      <c r="C44" s="36">
        <f t="shared" si="10"/>
        <v>590100</v>
      </c>
      <c r="D44" s="638">
        <f t="shared" si="8"/>
        <v>590100</v>
      </c>
      <c r="E44" s="18">
        <f t="shared" si="9"/>
        <v>590100</v>
      </c>
      <c r="F44" s="638">
        <v>0</v>
      </c>
      <c r="G44" s="653">
        <v>0</v>
      </c>
      <c r="H44" s="85">
        <v>0</v>
      </c>
      <c r="I44" s="19">
        <f>+I41-I45-I43</f>
        <v>590100</v>
      </c>
      <c r="J44" s="85"/>
      <c r="K44" s="71"/>
      <c r="L44" s="71"/>
      <c r="M44" s="72"/>
      <c r="N44" s="72"/>
      <c r="O44" s="72"/>
      <c r="P44" s="72"/>
      <c r="Q44" s="266"/>
      <c r="R44" s="73"/>
      <c r="S44" s="19">
        <f t="shared" si="3"/>
        <v>590100</v>
      </c>
    </row>
    <row r="45" spans="1:21" ht="45" customHeight="1" x14ac:dyDescent="0.45">
      <c r="A45" s="14" t="s">
        <v>51</v>
      </c>
      <c r="B45" s="15" t="s">
        <v>52</v>
      </c>
      <c r="C45" s="12">
        <f t="shared" si="10"/>
        <v>2659900</v>
      </c>
      <c r="D45" s="637">
        <f t="shared" si="8"/>
        <v>2659900</v>
      </c>
      <c r="E45" s="13">
        <f t="shared" si="9"/>
        <v>2659900</v>
      </c>
      <c r="F45" s="637"/>
      <c r="G45" s="653"/>
      <c r="H45" s="85"/>
      <c r="I45" s="19">
        <f>+'Tong cap huyen'!D8</f>
        <v>2659900</v>
      </c>
      <c r="J45" s="85"/>
      <c r="K45" s="17"/>
      <c r="L45" s="17"/>
      <c r="M45" s="27"/>
      <c r="N45" s="27"/>
      <c r="O45" s="27"/>
      <c r="P45" s="27"/>
      <c r="Q45" s="260"/>
      <c r="R45" s="55"/>
      <c r="S45" s="16">
        <f t="shared" si="3"/>
        <v>2659900</v>
      </c>
    </row>
    <row r="46" spans="1:21" ht="69.75" customHeight="1" x14ac:dyDescent="0.4">
      <c r="A46" s="8" t="s">
        <v>53</v>
      </c>
      <c r="B46" s="10" t="s">
        <v>7</v>
      </c>
      <c r="C46" s="9">
        <f>+D46+L46+Q46</f>
        <v>104347.31</v>
      </c>
      <c r="D46" s="643">
        <f t="shared" ref="D46" si="11">+E46+K46</f>
        <v>0</v>
      </c>
      <c r="E46" s="9"/>
      <c r="F46" s="9"/>
      <c r="G46" s="652"/>
      <c r="H46" s="84"/>
      <c r="I46" s="84"/>
      <c r="J46" s="84"/>
      <c r="K46" s="9"/>
      <c r="L46" s="17">
        <f>+M46</f>
        <v>0</v>
      </c>
      <c r="M46" s="9"/>
      <c r="N46" s="9"/>
      <c r="O46" s="9"/>
      <c r="P46" s="9"/>
      <c r="Q46" s="9">
        <f>+NTPH!N9</f>
        <v>104347.31</v>
      </c>
      <c r="R46" s="26"/>
      <c r="S46" s="9"/>
      <c r="T46" s="279"/>
      <c r="U46" s="279"/>
    </row>
    <row r="47" spans="1:21" x14ac:dyDescent="0.4">
      <c r="C47" s="263">
        <v>0</v>
      </c>
      <c r="D47" s="262">
        <v>8022189</v>
      </c>
      <c r="G47" s="172">
        <v>0</v>
      </c>
      <c r="H47" s="273">
        <v>0</v>
      </c>
      <c r="I47" s="273">
        <v>0</v>
      </c>
      <c r="J47" s="273">
        <v>0</v>
      </c>
      <c r="K47" s="263"/>
      <c r="L47" s="263"/>
      <c r="M47" s="263"/>
      <c r="N47" s="263"/>
      <c r="O47" s="263"/>
      <c r="P47" s="263"/>
      <c r="Q47" s="263">
        <v>0</v>
      </c>
      <c r="R47" s="263"/>
    </row>
    <row r="54" spans="3:7" x14ac:dyDescent="0.4">
      <c r="G54" s="172">
        <v>2390589</v>
      </c>
    </row>
    <row r="55" spans="3:7" x14ac:dyDescent="0.4">
      <c r="G55" s="172">
        <f>+G10-G54</f>
        <v>50500</v>
      </c>
    </row>
    <row r="56" spans="3:7" x14ac:dyDescent="0.4">
      <c r="G56" s="172">
        <f>+G55-G17</f>
        <v>46600</v>
      </c>
    </row>
    <row r="64" spans="3:7" x14ac:dyDescent="0.4">
      <c r="C64" s="556">
        <v>153036</v>
      </c>
    </row>
    <row r="65" spans="3:9" x14ac:dyDescent="0.4">
      <c r="C65" s="556">
        <v>1140595</v>
      </c>
    </row>
    <row r="66" spans="3:9" x14ac:dyDescent="0.4">
      <c r="C66" s="556">
        <v>206749</v>
      </c>
    </row>
    <row r="67" spans="3:9" x14ac:dyDescent="0.4">
      <c r="C67" s="555">
        <f>SUM(C64:C66)</f>
        <v>1500380</v>
      </c>
    </row>
    <row r="69" spans="3:9" x14ac:dyDescent="0.4">
      <c r="G69" s="172">
        <v>7089639</v>
      </c>
      <c r="H69" s="273">
        <f>+S10-G69</f>
        <v>11500</v>
      </c>
      <c r="I69" s="273"/>
    </row>
    <row r="70" spans="3:9" x14ac:dyDescent="0.4">
      <c r="G70" s="172">
        <v>35050</v>
      </c>
    </row>
    <row r="71" spans="3:9" x14ac:dyDescent="0.4">
      <c r="G71" s="172">
        <f>+G69-G70</f>
        <v>7054589</v>
      </c>
    </row>
    <row r="72" spans="3:9" x14ac:dyDescent="0.4">
      <c r="G72" s="172">
        <v>7058489</v>
      </c>
    </row>
    <row r="73" spans="3:9" x14ac:dyDescent="0.4">
      <c r="G73" s="172">
        <f>+G72-G71</f>
        <v>3900</v>
      </c>
    </row>
  </sheetData>
  <mergeCells count="24">
    <mergeCell ref="S5:S9"/>
    <mergeCell ref="L6:P6"/>
    <mergeCell ref="L7:L9"/>
    <mergeCell ref="M7:P7"/>
    <mergeCell ref="P8:P9"/>
    <mergeCell ref="M8:M9"/>
    <mergeCell ref="O8:O9"/>
    <mergeCell ref="N8:N9"/>
    <mergeCell ref="F8:F9"/>
    <mergeCell ref="A1:R1"/>
    <mergeCell ref="A2:R2"/>
    <mergeCell ref="A3:R3"/>
    <mergeCell ref="A5:A9"/>
    <mergeCell ref="B5:B9"/>
    <mergeCell ref="C5:Q5"/>
    <mergeCell ref="R5:R9"/>
    <mergeCell ref="Q6:Q9"/>
    <mergeCell ref="D7:D9"/>
    <mergeCell ref="E7:K7"/>
    <mergeCell ref="E8:E9"/>
    <mergeCell ref="C6:C9"/>
    <mergeCell ref="D6:K6"/>
    <mergeCell ref="G8:J8"/>
    <mergeCell ref="K8:K9"/>
  </mergeCells>
  <printOptions horizontalCentered="1"/>
  <pageMargins left="0.37" right="0.2" top="0.83" bottom="0.44" header="0.3" footer="0.3"/>
  <pageSetup paperSize="8" scale="46" fitToHeight="0" orientation="landscape" r:id="rId1"/>
  <rowBreaks count="1" manualBreakCount="1">
    <brk id="31"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V90"/>
  <sheetViews>
    <sheetView tabSelected="1" view="pageBreakPreview" zoomScale="55" zoomScaleNormal="55" zoomScaleSheetLayoutView="55" workbookViewId="0">
      <pane xSplit="2" ySplit="6" topLeftCell="C62" activePane="bottomRight" state="frozen"/>
      <selection activeCell="D29" sqref="D29"/>
      <selection pane="topRight" activeCell="D29" sqref="D29"/>
      <selection pane="bottomLeft" activeCell="D29" sqref="D29"/>
      <selection pane="bottomRight" activeCell="A2" sqref="A2:V2"/>
    </sheetView>
  </sheetViews>
  <sheetFormatPr defaultRowHeight="18" x14ac:dyDescent="0.35"/>
  <cols>
    <col min="1" max="1" width="8.88671875" style="258"/>
    <col min="2" max="2" width="49.6640625" style="258" customWidth="1"/>
    <col min="3" max="3" width="16.33203125" style="258" customWidth="1"/>
    <col min="4" max="4" width="8.88671875" style="258"/>
    <col min="5" max="5" width="10.33203125" style="258" customWidth="1"/>
    <col min="6" max="6" width="13.109375" style="258" customWidth="1"/>
    <col min="7" max="7" width="11.109375" style="258" customWidth="1"/>
    <col min="8" max="8" width="12.44140625" style="258" customWidth="1"/>
    <col min="9" max="9" width="22.21875" style="258" customWidth="1"/>
    <col min="10" max="10" width="16.21875" style="623" customWidth="1"/>
    <col min="11" max="11" width="19.21875" style="623" customWidth="1"/>
    <col min="12" max="14" width="20.6640625" style="258" customWidth="1"/>
    <col min="15" max="15" width="0" style="258" hidden="1" customWidth="1"/>
    <col min="16" max="16" width="24.77734375" style="258" hidden="1" customWidth="1"/>
    <col min="17" max="17" width="0" style="258" hidden="1" customWidth="1"/>
    <col min="18" max="18" width="20.6640625" style="258" hidden="1" customWidth="1"/>
    <col min="19" max="19" width="20.6640625" style="669" customWidth="1"/>
    <col min="20" max="20" width="13.6640625" style="258" customWidth="1"/>
    <col min="21" max="21" width="8.88671875" style="258"/>
    <col min="22" max="22" width="15.88671875" style="258" customWidth="1"/>
    <col min="23" max="16384" width="8.88671875" style="258"/>
  </cols>
  <sheetData>
    <row r="1" spans="1:22" x14ac:dyDescent="0.35">
      <c r="A1" s="705" t="s">
        <v>902</v>
      </c>
      <c r="B1" s="705"/>
      <c r="C1" s="705"/>
      <c r="D1" s="705"/>
      <c r="E1" s="705"/>
      <c r="F1" s="705"/>
      <c r="G1" s="705"/>
      <c r="H1" s="705"/>
      <c r="I1" s="705"/>
      <c r="J1" s="705"/>
      <c r="K1" s="705"/>
      <c r="L1" s="705"/>
      <c r="M1" s="705"/>
      <c r="N1" s="705"/>
      <c r="O1" s="705"/>
      <c r="P1" s="705"/>
      <c r="Q1" s="705"/>
      <c r="R1" s="705"/>
      <c r="S1" s="705"/>
      <c r="T1" s="705"/>
      <c r="U1" s="705"/>
      <c r="V1" s="705"/>
    </row>
    <row r="2" spans="1:22" x14ac:dyDescent="0.35">
      <c r="A2" s="706" t="s">
        <v>914</v>
      </c>
      <c r="B2" s="706"/>
      <c r="C2" s="706"/>
      <c r="D2" s="706"/>
      <c r="E2" s="706"/>
      <c r="F2" s="706"/>
      <c r="G2" s="706"/>
      <c r="H2" s="706"/>
      <c r="I2" s="706"/>
      <c r="J2" s="706"/>
      <c r="K2" s="706"/>
      <c r="L2" s="706"/>
      <c r="M2" s="706"/>
      <c r="N2" s="706"/>
      <c r="O2" s="706"/>
      <c r="P2" s="706"/>
      <c r="Q2" s="706"/>
      <c r="R2" s="706"/>
      <c r="S2" s="706"/>
      <c r="T2" s="706"/>
      <c r="U2" s="706"/>
      <c r="V2" s="706"/>
    </row>
    <row r="3" spans="1:22" x14ac:dyDescent="0.35">
      <c r="A3" s="21"/>
      <c r="B3" s="21"/>
      <c r="C3" s="21"/>
      <c r="D3" s="21"/>
      <c r="E3" s="21"/>
      <c r="F3" s="333"/>
      <c r="G3" s="21"/>
      <c r="H3" s="21"/>
      <c r="I3" s="249"/>
      <c r="J3" s="48"/>
      <c r="K3" s="48"/>
      <c r="L3" s="48"/>
      <c r="M3" s="48"/>
      <c r="N3" s="176"/>
      <c r="O3" s="257"/>
      <c r="P3" s="409"/>
      <c r="Q3" s="330"/>
      <c r="R3" s="21"/>
      <c r="S3" s="409"/>
      <c r="T3" s="256"/>
      <c r="U3" s="21"/>
      <c r="V3" s="275" t="s">
        <v>1</v>
      </c>
    </row>
    <row r="4" spans="1:22" x14ac:dyDescent="0.35">
      <c r="A4" s="753" t="s">
        <v>2</v>
      </c>
      <c r="B4" s="753" t="s">
        <v>3</v>
      </c>
      <c r="C4" s="753" t="s">
        <v>57</v>
      </c>
      <c r="D4" s="753" t="s">
        <v>312</v>
      </c>
      <c r="E4" s="753" t="s">
        <v>313</v>
      </c>
      <c r="F4" s="753" t="s">
        <v>289</v>
      </c>
      <c r="G4" s="753" t="s">
        <v>290</v>
      </c>
      <c r="H4" s="753" t="s">
        <v>314</v>
      </c>
      <c r="I4" s="753" t="s">
        <v>292</v>
      </c>
      <c r="J4" s="753"/>
      <c r="K4" s="753"/>
      <c r="L4" s="755" t="s">
        <v>553</v>
      </c>
      <c r="M4" s="756"/>
      <c r="N4" s="761" t="s">
        <v>293</v>
      </c>
      <c r="O4" s="759" t="s">
        <v>557</v>
      </c>
      <c r="P4" s="760" t="s">
        <v>789</v>
      </c>
      <c r="Q4" s="762" t="s">
        <v>345</v>
      </c>
      <c r="R4" s="762" t="s">
        <v>762</v>
      </c>
      <c r="S4" s="754" t="s">
        <v>474</v>
      </c>
      <c r="T4" s="754"/>
      <c r="U4" s="754"/>
      <c r="V4" s="753" t="s">
        <v>4</v>
      </c>
    </row>
    <row r="5" spans="1:22" x14ac:dyDescent="0.35">
      <c r="A5" s="753"/>
      <c r="B5" s="753"/>
      <c r="C5" s="753"/>
      <c r="D5" s="753"/>
      <c r="E5" s="753"/>
      <c r="F5" s="753"/>
      <c r="G5" s="753"/>
      <c r="H5" s="753"/>
      <c r="I5" s="753" t="s">
        <v>315</v>
      </c>
      <c r="J5" s="776" t="s">
        <v>281</v>
      </c>
      <c r="K5" s="776"/>
      <c r="L5" s="757"/>
      <c r="M5" s="758"/>
      <c r="N5" s="761"/>
      <c r="O5" s="759"/>
      <c r="P5" s="760"/>
      <c r="Q5" s="763"/>
      <c r="R5" s="763"/>
      <c r="S5" s="760" t="s">
        <v>5</v>
      </c>
      <c r="T5" s="754" t="s">
        <v>60</v>
      </c>
      <c r="U5" s="754"/>
      <c r="V5" s="753"/>
    </row>
    <row r="6" spans="1:22" ht="108.6" customHeight="1" x14ac:dyDescent="0.35">
      <c r="A6" s="753"/>
      <c r="B6" s="753"/>
      <c r="C6" s="753"/>
      <c r="D6" s="753"/>
      <c r="E6" s="753"/>
      <c r="F6" s="753"/>
      <c r="G6" s="753"/>
      <c r="H6" s="753"/>
      <c r="I6" s="753"/>
      <c r="J6" s="619" t="s">
        <v>5</v>
      </c>
      <c r="K6" s="619" t="s">
        <v>316</v>
      </c>
      <c r="L6" s="281" t="s">
        <v>294</v>
      </c>
      <c r="M6" s="281" t="s">
        <v>194</v>
      </c>
      <c r="N6" s="761"/>
      <c r="O6" s="759"/>
      <c r="P6" s="760"/>
      <c r="Q6" s="764"/>
      <c r="R6" s="764"/>
      <c r="S6" s="760"/>
      <c r="T6" s="618" t="s">
        <v>342</v>
      </c>
      <c r="U6" s="618" t="s">
        <v>344</v>
      </c>
      <c r="V6" s="753"/>
    </row>
    <row r="7" spans="1:22" x14ac:dyDescent="0.35">
      <c r="A7" s="158"/>
      <c r="B7" s="340" t="s">
        <v>15</v>
      </c>
      <c r="C7" s="606">
        <f>+C8+C10</f>
        <v>71</v>
      </c>
      <c r="D7" s="159"/>
      <c r="E7" s="159"/>
      <c r="F7" s="198"/>
      <c r="G7" s="159"/>
      <c r="H7" s="159"/>
      <c r="I7" s="341"/>
      <c r="J7" s="51"/>
      <c r="K7" s="51"/>
      <c r="L7" s="159"/>
      <c r="M7" s="159"/>
      <c r="N7" s="343"/>
      <c r="O7" s="192"/>
      <c r="P7" s="233"/>
      <c r="Q7" s="159"/>
      <c r="R7" s="159"/>
      <c r="S7" s="553">
        <f>+S8+S10</f>
        <v>334604.761</v>
      </c>
      <c r="T7" s="159"/>
      <c r="U7" s="159"/>
      <c r="V7" s="159"/>
    </row>
    <row r="8" spans="1:22" ht="34.799999999999997" x14ac:dyDescent="0.35">
      <c r="A8" s="158" t="s">
        <v>16</v>
      </c>
      <c r="B8" s="341" t="s">
        <v>895</v>
      </c>
      <c r="C8" s="606">
        <f>COUNTA(C9)</f>
        <v>1</v>
      </c>
      <c r="D8" s="159"/>
      <c r="E8" s="159"/>
      <c r="F8" s="198"/>
      <c r="G8" s="159"/>
      <c r="H8" s="159"/>
      <c r="I8" s="341"/>
      <c r="J8" s="51"/>
      <c r="K8" s="51"/>
      <c r="L8" s="159"/>
      <c r="M8" s="159"/>
      <c r="N8" s="343"/>
      <c r="O8" s="192"/>
      <c r="P8" s="233"/>
      <c r="Q8" s="159"/>
      <c r="R8" s="159"/>
      <c r="S8" s="553">
        <f>+S9</f>
        <v>3000</v>
      </c>
      <c r="T8" s="159"/>
      <c r="U8" s="159"/>
      <c r="V8" s="159"/>
    </row>
    <row r="9" spans="1:22" ht="108" x14ac:dyDescent="0.35">
      <c r="A9" s="158">
        <v>1</v>
      </c>
      <c r="B9" s="53" t="s">
        <v>112</v>
      </c>
      <c r="C9" s="52" t="s">
        <v>84</v>
      </c>
      <c r="D9" s="52" t="s">
        <v>354</v>
      </c>
      <c r="E9" s="144" t="s">
        <v>343</v>
      </c>
      <c r="F9" s="52">
        <v>7558719</v>
      </c>
      <c r="G9" s="52">
        <v>283</v>
      </c>
      <c r="H9" s="52" t="s">
        <v>113</v>
      </c>
      <c r="I9" s="52" t="s">
        <v>114</v>
      </c>
      <c r="J9" s="50">
        <v>258388.75899999999</v>
      </c>
      <c r="K9" s="50">
        <v>99602</v>
      </c>
      <c r="L9" s="159"/>
      <c r="M9" s="159"/>
      <c r="N9" s="50">
        <v>65000</v>
      </c>
      <c r="O9" s="294">
        <v>44445.895100000002</v>
      </c>
      <c r="P9" s="50">
        <f>1103597500/10^6</f>
        <v>1103.5975000000001</v>
      </c>
      <c r="Q9" s="50">
        <f>O9+P9</f>
        <v>45549.492600000005</v>
      </c>
      <c r="R9" s="294">
        <v>15000</v>
      </c>
      <c r="S9" s="212">
        <v>3000</v>
      </c>
      <c r="T9" s="294"/>
      <c r="U9" s="50"/>
      <c r="V9" s="159"/>
    </row>
    <row r="10" spans="1:22" x14ac:dyDescent="0.35">
      <c r="A10" s="158" t="s">
        <v>22</v>
      </c>
      <c r="B10" s="341" t="s">
        <v>896</v>
      </c>
      <c r="C10" s="606">
        <f>+C11+C50</f>
        <v>70</v>
      </c>
      <c r="D10" s="159"/>
      <c r="E10" s="159"/>
      <c r="F10" s="198"/>
      <c r="G10" s="159"/>
      <c r="H10" s="235"/>
      <c r="I10" s="341"/>
      <c r="J10" s="51"/>
      <c r="K10" s="51"/>
      <c r="L10" s="159"/>
      <c r="M10" s="159"/>
      <c r="N10" s="343"/>
      <c r="O10" s="192"/>
      <c r="P10" s="233"/>
      <c r="Q10" s="159"/>
      <c r="R10" s="159"/>
      <c r="S10" s="553">
        <f>+S11+S50</f>
        <v>331604.761</v>
      </c>
      <c r="T10" s="159"/>
      <c r="U10" s="159"/>
      <c r="V10" s="159"/>
    </row>
    <row r="11" spans="1:22" s="257" customFormat="1" ht="28.8" customHeight="1" x14ac:dyDescent="0.35">
      <c r="A11" s="437" t="s">
        <v>18</v>
      </c>
      <c r="B11" s="448" t="s">
        <v>897</v>
      </c>
      <c r="C11" s="607">
        <f>COUNTA(C13:C49)</f>
        <v>30</v>
      </c>
      <c r="D11" s="192"/>
      <c r="E11" s="192"/>
      <c r="F11" s="497"/>
      <c r="G11" s="192"/>
      <c r="H11" s="620"/>
      <c r="I11" s="448"/>
      <c r="J11" s="381"/>
      <c r="K11" s="381"/>
      <c r="L11" s="192"/>
      <c r="M11" s="192"/>
      <c r="N11" s="601"/>
      <c r="O11" s="192"/>
      <c r="P11" s="414"/>
      <c r="Q11" s="192"/>
      <c r="R11" s="192"/>
      <c r="S11" s="434">
        <f>SUM(S13:S49)</f>
        <v>85596.760999999999</v>
      </c>
      <c r="T11" s="192"/>
      <c r="U11" s="192"/>
      <c r="V11" s="192"/>
    </row>
    <row r="12" spans="1:22" hidden="1" x14ac:dyDescent="0.35">
      <c r="A12" s="437" t="s">
        <v>18</v>
      </c>
      <c r="B12" s="155" t="s">
        <v>277</v>
      </c>
      <c r="C12" s="448"/>
      <c r="D12" s="496"/>
      <c r="E12" s="496"/>
      <c r="F12" s="437"/>
      <c r="G12" s="515" t="s">
        <v>848</v>
      </c>
      <c r="H12" s="621"/>
      <c r="I12" s="448"/>
      <c r="J12" s="378"/>
      <c r="K12" s="378"/>
      <c r="L12" s="496"/>
      <c r="M12" s="496"/>
      <c r="N12" s="495"/>
      <c r="O12" s="496"/>
      <c r="P12" s="434"/>
      <c r="Q12" s="496"/>
      <c r="R12" s="496"/>
      <c r="S12" s="434"/>
      <c r="T12" s="496"/>
      <c r="U12" s="496"/>
      <c r="V12" s="496"/>
    </row>
    <row r="13" spans="1:22" ht="54" x14ac:dyDescent="0.35">
      <c r="A13" s="198">
        <v>1</v>
      </c>
      <c r="B13" s="541" t="s">
        <v>483</v>
      </c>
      <c r="C13" s="52" t="s">
        <v>484</v>
      </c>
      <c r="D13" s="311" t="s">
        <v>130</v>
      </c>
      <c r="E13" s="52" t="s">
        <v>343</v>
      </c>
      <c r="F13" s="198" t="s">
        <v>852</v>
      </c>
      <c r="G13" s="542" t="s">
        <v>823</v>
      </c>
      <c r="H13" s="311" t="s">
        <v>540</v>
      </c>
      <c r="I13" s="311" t="s">
        <v>518</v>
      </c>
      <c r="J13" s="51">
        <v>7607.2579999999998</v>
      </c>
      <c r="K13" s="51">
        <f>+J13</f>
        <v>7607.2579999999998</v>
      </c>
      <c r="L13" s="222" t="s">
        <v>586</v>
      </c>
      <c r="M13" s="310">
        <v>7468.6120000000001</v>
      </c>
      <c r="N13" s="223">
        <v>4968.6120000000001</v>
      </c>
      <c r="O13" s="414">
        <v>968.61200000000008</v>
      </c>
      <c r="P13" s="602">
        <v>6500</v>
      </c>
      <c r="Q13" s="159"/>
      <c r="R13" s="310">
        <v>968.61199999999997</v>
      </c>
      <c r="S13" s="233">
        <v>968.61200000000008</v>
      </c>
      <c r="T13" s="603"/>
      <c r="U13" s="159"/>
      <c r="V13" s="159"/>
    </row>
    <row r="14" spans="1:22" ht="54" x14ac:dyDescent="0.35">
      <c r="A14" s="198">
        <f>MAX($A$13:A13)+1</f>
        <v>2</v>
      </c>
      <c r="B14" s="541" t="s">
        <v>495</v>
      </c>
      <c r="C14" s="311" t="s">
        <v>484</v>
      </c>
      <c r="D14" s="311" t="s">
        <v>549</v>
      </c>
      <c r="E14" s="52" t="s">
        <v>343</v>
      </c>
      <c r="F14" s="198" t="s">
        <v>852</v>
      </c>
      <c r="G14" s="542" t="s">
        <v>823</v>
      </c>
      <c r="H14" s="311" t="s">
        <v>540</v>
      </c>
      <c r="I14" s="311" t="s">
        <v>525</v>
      </c>
      <c r="J14" s="51">
        <v>7442.3149999999996</v>
      </c>
      <c r="K14" s="51">
        <f t="shared" ref="K14:K49" si="0">+J14</f>
        <v>7442.3149999999996</v>
      </c>
      <c r="L14" s="222" t="s">
        <v>587</v>
      </c>
      <c r="M14" s="310">
        <v>6463.75</v>
      </c>
      <c r="N14" s="223">
        <v>3963.75</v>
      </c>
      <c r="O14" s="414">
        <v>1463.75</v>
      </c>
      <c r="P14" s="602">
        <v>5000</v>
      </c>
      <c r="Q14" s="159"/>
      <c r="R14" s="310">
        <v>1463.75</v>
      </c>
      <c r="S14" s="233">
        <v>1463.75</v>
      </c>
      <c r="T14" s="603"/>
      <c r="U14" s="159"/>
      <c r="V14" s="159"/>
    </row>
    <row r="15" spans="1:22" ht="54" x14ac:dyDescent="0.35">
      <c r="A15" s="198">
        <f>MAX($A$13:A14)+1</f>
        <v>3</v>
      </c>
      <c r="B15" s="541" t="s">
        <v>496</v>
      </c>
      <c r="C15" s="311" t="s">
        <v>484</v>
      </c>
      <c r="D15" s="311" t="s">
        <v>126</v>
      </c>
      <c r="E15" s="52" t="s">
        <v>343</v>
      </c>
      <c r="F15" s="198" t="s">
        <v>852</v>
      </c>
      <c r="G15" s="542" t="s">
        <v>823</v>
      </c>
      <c r="H15" s="311" t="s">
        <v>540</v>
      </c>
      <c r="I15" s="311" t="s">
        <v>526</v>
      </c>
      <c r="J15" s="51">
        <v>7812.848</v>
      </c>
      <c r="K15" s="51">
        <f t="shared" si="0"/>
        <v>7812.848</v>
      </c>
      <c r="L15" s="222" t="s">
        <v>588</v>
      </c>
      <c r="M15" s="310">
        <v>7071.5240000000003</v>
      </c>
      <c r="N15" s="223">
        <v>4571.5240000000003</v>
      </c>
      <c r="O15" s="414">
        <v>821.52400000000034</v>
      </c>
      <c r="P15" s="602">
        <v>6250</v>
      </c>
      <c r="Q15" s="159"/>
      <c r="R15" s="310">
        <v>821.524</v>
      </c>
      <c r="S15" s="233">
        <v>821.52400000000034</v>
      </c>
      <c r="T15" s="603"/>
      <c r="U15" s="159"/>
      <c r="V15" s="159"/>
    </row>
    <row r="16" spans="1:22" ht="54" x14ac:dyDescent="0.35">
      <c r="A16" s="198">
        <f>MAX($A$13:A15)+1</f>
        <v>4</v>
      </c>
      <c r="B16" s="541" t="s">
        <v>499</v>
      </c>
      <c r="C16" s="311" t="s">
        <v>484</v>
      </c>
      <c r="D16" s="311" t="s">
        <v>550</v>
      </c>
      <c r="E16" s="52" t="s">
        <v>343</v>
      </c>
      <c r="F16" s="198" t="s">
        <v>852</v>
      </c>
      <c r="G16" s="542" t="s">
        <v>823</v>
      </c>
      <c r="H16" s="311" t="s">
        <v>540</v>
      </c>
      <c r="I16" s="311" t="s">
        <v>528</v>
      </c>
      <c r="J16" s="51">
        <v>6374.8670000000002</v>
      </c>
      <c r="K16" s="51">
        <f t="shared" si="0"/>
        <v>6374.8670000000002</v>
      </c>
      <c r="L16" s="222" t="s">
        <v>589</v>
      </c>
      <c r="M16" s="310">
        <v>5816.8180000000002</v>
      </c>
      <c r="N16" s="223">
        <v>3316.8180000000002</v>
      </c>
      <c r="O16" s="414">
        <v>1316.8180000000002</v>
      </c>
      <c r="P16" s="602">
        <v>4500</v>
      </c>
      <c r="Q16" s="159"/>
      <c r="R16" s="310">
        <v>1316.818</v>
      </c>
      <c r="S16" s="233">
        <v>1316.8180000000002</v>
      </c>
      <c r="T16" s="603"/>
      <c r="U16" s="159"/>
      <c r="V16" s="159"/>
    </row>
    <row r="17" spans="1:22" ht="34.799999999999997" hidden="1" x14ac:dyDescent="0.35">
      <c r="A17" s="437" t="s">
        <v>20</v>
      </c>
      <c r="B17" s="155" t="s">
        <v>127</v>
      </c>
      <c r="C17" s="448"/>
      <c r="D17" s="496"/>
      <c r="E17" s="52"/>
      <c r="F17" s="437"/>
      <c r="G17" s="515" t="s">
        <v>849</v>
      </c>
      <c r="H17" s="621"/>
      <c r="I17" s="448"/>
      <c r="J17" s="378"/>
      <c r="K17" s="51">
        <f t="shared" si="0"/>
        <v>0</v>
      </c>
      <c r="L17" s="496"/>
      <c r="M17" s="496"/>
      <c r="N17" s="495"/>
      <c r="O17" s="496"/>
      <c r="P17" s="602"/>
      <c r="Q17" s="496"/>
      <c r="R17" s="496"/>
      <c r="S17" s="434"/>
      <c r="T17" s="496"/>
      <c r="U17" s="496"/>
      <c r="V17" s="496"/>
    </row>
    <row r="18" spans="1:22" ht="72" x14ac:dyDescent="0.35">
      <c r="A18" s="198">
        <f>MAX($A$13:A17)+1</f>
        <v>5</v>
      </c>
      <c r="B18" s="541" t="s">
        <v>504</v>
      </c>
      <c r="C18" s="311" t="s">
        <v>492</v>
      </c>
      <c r="D18" s="311" t="s">
        <v>143</v>
      </c>
      <c r="E18" s="52" t="s">
        <v>343</v>
      </c>
      <c r="F18" s="244" t="s">
        <v>582</v>
      </c>
      <c r="G18" s="542" t="s">
        <v>850</v>
      </c>
      <c r="H18" s="311" t="s">
        <v>544</v>
      </c>
      <c r="I18" s="311" t="s">
        <v>532</v>
      </c>
      <c r="J18" s="51">
        <v>14999.130999999999</v>
      </c>
      <c r="K18" s="51">
        <f t="shared" si="0"/>
        <v>14999.130999999999</v>
      </c>
      <c r="L18" s="52" t="s">
        <v>583</v>
      </c>
      <c r="M18" s="310">
        <v>13921.36</v>
      </c>
      <c r="N18" s="312">
        <v>3421.36</v>
      </c>
      <c r="O18" s="414">
        <v>971.36000000000013</v>
      </c>
      <c r="P18" s="602">
        <v>12950</v>
      </c>
      <c r="Q18" s="159"/>
      <c r="R18" s="310">
        <v>971.36</v>
      </c>
      <c r="S18" s="233">
        <v>971.36000000000013</v>
      </c>
      <c r="T18" s="603"/>
      <c r="U18" s="159"/>
      <c r="V18" s="159"/>
    </row>
    <row r="19" spans="1:22" ht="54" x14ac:dyDescent="0.35">
      <c r="A19" s="198">
        <f>MAX($A$13:A18)+1</f>
        <v>6</v>
      </c>
      <c r="B19" s="541" t="s">
        <v>487</v>
      </c>
      <c r="C19" s="52" t="s">
        <v>488</v>
      </c>
      <c r="D19" s="311" t="s">
        <v>130</v>
      </c>
      <c r="E19" s="52" t="s">
        <v>343</v>
      </c>
      <c r="F19" s="245" t="s">
        <v>594</v>
      </c>
      <c r="G19" s="542" t="s">
        <v>851</v>
      </c>
      <c r="H19" s="311" t="s">
        <v>540</v>
      </c>
      <c r="I19" s="311" t="s">
        <v>520</v>
      </c>
      <c r="J19" s="51">
        <v>11904.255999999999</v>
      </c>
      <c r="K19" s="51">
        <f t="shared" si="0"/>
        <v>11904.255999999999</v>
      </c>
      <c r="L19" s="50" t="s">
        <v>595</v>
      </c>
      <c r="M19" s="310">
        <v>11484.287</v>
      </c>
      <c r="N19" s="312">
        <v>7984.2870000000003</v>
      </c>
      <c r="O19" s="414">
        <v>1484.2870000000003</v>
      </c>
      <c r="P19" s="602">
        <v>10000</v>
      </c>
      <c r="Q19" s="159"/>
      <c r="R19" s="310">
        <v>1484.287</v>
      </c>
      <c r="S19" s="233">
        <v>1484.2870000000003</v>
      </c>
      <c r="T19" s="603"/>
      <c r="U19" s="159"/>
      <c r="V19" s="159"/>
    </row>
    <row r="20" spans="1:22" ht="72" x14ac:dyDescent="0.35">
      <c r="A20" s="198">
        <f>MAX($A$13:A19)+1</f>
        <v>7</v>
      </c>
      <c r="B20" s="541" t="s">
        <v>773</v>
      </c>
      <c r="C20" s="52" t="s">
        <v>778</v>
      </c>
      <c r="D20" s="311" t="s">
        <v>143</v>
      </c>
      <c r="E20" s="52" t="s">
        <v>343</v>
      </c>
      <c r="F20" s="244">
        <v>7806823</v>
      </c>
      <c r="G20" s="542" t="s">
        <v>851</v>
      </c>
      <c r="H20" s="311"/>
      <c r="I20" s="52" t="s">
        <v>684</v>
      </c>
      <c r="J20" s="51">
        <v>13862.5</v>
      </c>
      <c r="K20" s="51">
        <f t="shared" si="0"/>
        <v>13862.5</v>
      </c>
      <c r="L20" s="226" t="s">
        <v>872</v>
      </c>
      <c r="M20" s="310">
        <v>12972.753000000001</v>
      </c>
      <c r="N20" s="312">
        <v>9465.7980000000007</v>
      </c>
      <c r="O20" s="414">
        <v>465.79800000000068</v>
      </c>
      <c r="P20" s="602">
        <v>12500</v>
      </c>
      <c r="Q20" s="159">
        <v>0</v>
      </c>
      <c r="R20" s="310">
        <v>472.75299999999999</v>
      </c>
      <c r="S20" s="233">
        <v>465.79800000000068</v>
      </c>
      <c r="T20" s="603"/>
      <c r="U20" s="159"/>
      <c r="V20" s="159"/>
    </row>
    <row r="21" spans="1:22" ht="54" x14ac:dyDescent="0.35">
      <c r="A21" s="198">
        <f>MAX($A$13:A20)+1</f>
        <v>8</v>
      </c>
      <c r="B21" s="541" t="s">
        <v>774</v>
      </c>
      <c r="C21" s="52" t="s">
        <v>778</v>
      </c>
      <c r="D21" s="311" t="s">
        <v>138</v>
      </c>
      <c r="E21" s="52" t="s">
        <v>343</v>
      </c>
      <c r="F21" s="244">
        <v>7838598</v>
      </c>
      <c r="G21" s="542" t="s">
        <v>851</v>
      </c>
      <c r="H21" s="311"/>
      <c r="I21" s="52" t="s">
        <v>685</v>
      </c>
      <c r="J21" s="51">
        <v>7999.4059999999999</v>
      </c>
      <c r="K21" s="51">
        <f t="shared" si="0"/>
        <v>7999.4059999999999</v>
      </c>
      <c r="L21" s="226" t="s">
        <v>873</v>
      </c>
      <c r="M21" s="310">
        <v>7564.402</v>
      </c>
      <c r="N21" s="312">
        <v>4615.5410000000002</v>
      </c>
      <c r="O21" s="414">
        <v>2615.5410000000002</v>
      </c>
      <c r="P21" s="602">
        <v>5000</v>
      </c>
      <c r="Q21" s="159">
        <v>0</v>
      </c>
      <c r="R21" s="310">
        <v>2564.402</v>
      </c>
      <c r="S21" s="233">
        <v>2564.402</v>
      </c>
      <c r="T21" s="603"/>
      <c r="U21" s="159"/>
      <c r="V21" s="159"/>
    </row>
    <row r="22" spans="1:22" hidden="1" x14ac:dyDescent="0.35">
      <c r="A22" s="437" t="s">
        <v>75</v>
      </c>
      <c r="B22" s="155" t="s">
        <v>157</v>
      </c>
      <c r="C22" s="448"/>
      <c r="D22" s="496"/>
      <c r="E22" s="52"/>
      <c r="F22" s="437"/>
      <c r="G22" s="437">
        <v>160</v>
      </c>
      <c r="H22" s="621"/>
      <c r="I22" s="448"/>
      <c r="J22" s="378"/>
      <c r="K22" s="51">
        <f t="shared" si="0"/>
        <v>0</v>
      </c>
      <c r="L22" s="496"/>
      <c r="M22" s="496"/>
      <c r="N22" s="495"/>
      <c r="O22" s="496"/>
      <c r="P22" s="602"/>
      <c r="Q22" s="496"/>
      <c r="R22" s="496"/>
      <c r="S22" s="435"/>
      <c r="T22" s="496"/>
      <c r="U22" s="496"/>
      <c r="V22" s="496"/>
    </row>
    <row r="23" spans="1:22" ht="90" x14ac:dyDescent="0.35">
      <c r="A23" s="198">
        <f>MAX($A$13:A22)+1</f>
        <v>9</v>
      </c>
      <c r="B23" s="541" t="s">
        <v>514</v>
      </c>
      <c r="C23" s="52" t="s">
        <v>507</v>
      </c>
      <c r="D23" s="311" t="s">
        <v>433</v>
      </c>
      <c r="E23" s="52" t="s">
        <v>343</v>
      </c>
      <c r="F23" s="244" t="s">
        <v>600</v>
      </c>
      <c r="G23" s="198">
        <v>161</v>
      </c>
      <c r="H23" s="311" t="s">
        <v>540</v>
      </c>
      <c r="I23" s="52" t="s">
        <v>601</v>
      </c>
      <c r="J23" s="51">
        <v>14934.315000000001</v>
      </c>
      <c r="K23" s="51">
        <f t="shared" si="0"/>
        <v>14934.315000000001</v>
      </c>
      <c r="L23" s="226" t="s">
        <v>602</v>
      </c>
      <c r="M23" s="310">
        <v>14249.549000000001</v>
      </c>
      <c r="N23" s="312">
        <v>9847.69</v>
      </c>
      <c r="O23" s="414">
        <v>1847.6900000000005</v>
      </c>
      <c r="P23" s="602">
        <v>12400</v>
      </c>
      <c r="Q23" s="159"/>
      <c r="R23" s="310">
        <v>1849.549</v>
      </c>
      <c r="S23" s="233">
        <v>1847.6900000000005</v>
      </c>
      <c r="T23" s="603"/>
      <c r="U23" s="159"/>
      <c r="V23" s="159"/>
    </row>
    <row r="24" spans="1:22" ht="54" x14ac:dyDescent="0.35">
      <c r="A24" s="198">
        <f>MAX($A$13:A23)+1</f>
        <v>10</v>
      </c>
      <c r="B24" s="541" t="s">
        <v>515</v>
      </c>
      <c r="C24" s="52" t="s">
        <v>507</v>
      </c>
      <c r="D24" s="311" t="s">
        <v>433</v>
      </c>
      <c r="E24" s="52" t="s">
        <v>343</v>
      </c>
      <c r="F24" s="244" t="s">
        <v>603</v>
      </c>
      <c r="G24" s="198">
        <v>161</v>
      </c>
      <c r="H24" s="311" t="s">
        <v>131</v>
      </c>
      <c r="I24" s="52" t="s">
        <v>537</v>
      </c>
      <c r="J24" s="51">
        <v>91032.442999999999</v>
      </c>
      <c r="K24" s="51">
        <f t="shared" si="0"/>
        <v>91032.442999999999</v>
      </c>
      <c r="L24" s="226" t="s">
        <v>604</v>
      </c>
      <c r="M24" s="310">
        <v>73139.881999999998</v>
      </c>
      <c r="N24" s="312">
        <v>22952.353999999999</v>
      </c>
      <c r="O24" s="414">
        <v>7952.3539999999994</v>
      </c>
      <c r="P24" s="602">
        <v>65163.050999999999</v>
      </c>
      <c r="Q24" s="159"/>
      <c r="R24" s="310">
        <v>7976.8310000000001</v>
      </c>
      <c r="S24" s="233">
        <v>7952.3539999999994</v>
      </c>
      <c r="T24" s="603"/>
      <c r="U24" s="159"/>
      <c r="V24" s="159"/>
    </row>
    <row r="25" spans="1:22" ht="126" x14ac:dyDescent="0.35">
      <c r="A25" s="198">
        <f>MAX($A$13:A24)+1</f>
        <v>11</v>
      </c>
      <c r="B25" s="541" t="s">
        <v>502</v>
      </c>
      <c r="C25" s="311" t="s">
        <v>503</v>
      </c>
      <c r="D25" s="311" t="s">
        <v>551</v>
      </c>
      <c r="E25" s="52" t="s">
        <v>343</v>
      </c>
      <c r="F25" s="244" t="s">
        <v>574</v>
      </c>
      <c r="G25" s="198">
        <v>161</v>
      </c>
      <c r="H25" s="311" t="s">
        <v>136</v>
      </c>
      <c r="I25" s="311" t="s">
        <v>531</v>
      </c>
      <c r="J25" s="51">
        <v>149639.03200000001</v>
      </c>
      <c r="K25" s="51">
        <f t="shared" si="0"/>
        <v>149639.03200000001</v>
      </c>
      <c r="L25" s="50" t="s">
        <v>575</v>
      </c>
      <c r="M25" s="310">
        <v>126443.95299999999</v>
      </c>
      <c r="N25" s="312">
        <v>29211.397000000001</v>
      </c>
      <c r="O25" s="414">
        <v>18075.558000000001</v>
      </c>
      <c r="P25" s="602">
        <v>108376.292</v>
      </c>
      <c r="Q25" s="159"/>
      <c r="R25" s="310">
        <v>18075.558000000001</v>
      </c>
      <c r="S25" s="233">
        <v>18075.558000000001</v>
      </c>
      <c r="T25" s="603"/>
      <c r="U25" s="159"/>
      <c r="V25" s="159"/>
    </row>
    <row r="26" spans="1:22" ht="72" x14ac:dyDescent="0.35">
      <c r="A26" s="198">
        <f>MAX($A$13:A25)+1</f>
        <v>12</v>
      </c>
      <c r="B26" s="541" t="s">
        <v>506</v>
      </c>
      <c r="C26" s="52" t="s">
        <v>507</v>
      </c>
      <c r="D26" s="311" t="s">
        <v>552</v>
      </c>
      <c r="E26" s="52" t="s">
        <v>343</v>
      </c>
      <c r="F26" s="244" t="s">
        <v>597</v>
      </c>
      <c r="G26" s="198">
        <v>161</v>
      </c>
      <c r="H26" s="311" t="s">
        <v>131</v>
      </c>
      <c r="I26" s="52" t="s">
        <v>598</v>
      </c>
      <c r="J26" s="51">
        <v>36223.082999999999</v>
      </c>
      <c r="K26" s="51">
        <f t="shared" si="0"/>
        <v>36223.082999999999</v>
      </c>
      <c r="L26" s="226" t="s">
        <v>599</v>
      </c>
      <c r="M26" s="310">
        <v>34976.077482000001</v>
      </c>
      <c r="N26" s="312">
        <v>19989.47</v>
      </c>
      <c r="O26" s="414">
        <v>1989.4700000000012</v>
      </c>
      <c r="P26" s="602">
        <v>33000</v>
      </c>
      <c r="Q26" s="159"/>
      <c r="R26" s="310">
        <v>1989.4704819999999</v>
      </c>
      <c r="S26" s="233">
        <v>1989.4700000000012</v>
      </c>
      <c r="T26" s="603"/>
      <c r="U26" s="159"/>
      <c r="V26" s="159"/>
    </row>
    <row r="27" spans="1:22" hidden="1" x14ac:dyDescent="0.35">
      <c r="A27" s="437" t="s">
        <v>80</v>
      </c>
      <c r="B27" s="155" t="s">
        <v>81</v>
      </c>
      <c r="C27" s="448"/>
      <c r="D27" s="496"/>
      <c r="E27" s="52"/>
      <c r="F27" s="437"/>
      <c r="G27" s="437">
        <v>280</v>
      </c>
      <c r="H27" s="621"/>
      <c r="I27" s="448"/>
      <c r="J27" s="378"/>
      <c r="K27" s="51">
        <f t="shared" si="0"/>
        <v>0</v>
      </c>
      <c r="L27" s="496"/>
      <c r="M27" s="496"/>
      <c r="N27" s="495"/>
      <c r="O27" s="496"/>
      <c r="P27" s="602"/>
      <c r="Q27" s="496"/>
      <c r="R27" s="496"/>
      <c r="S27" s="435"/>
      <c r="T27" s="496"/>
      <c r="U27" s="496"/>
      <c r="V27" s="496"/>
    </row>
    <row r="28" spans="1:22" hidden="1" x14ac:dyDescent="0.35">
      <c r="A28" s="450" t="s">
        <v>45</v>
      </c>
      <c r="B28" s="450" t="s">
        <v>845</v>
      </c>
      <c r="C28" s="52"/>
      <c r="D28" s="311"/>
      <c r="E28" s="52"/>
      <c r="F28" s="244"/>
      <c r="G28" s="198"/>
      <c r="H28" s="311"/>
      <c r="I28" s="52"/>
      <c r="J28" s="51"/>
      <c r="K28" s="51">
        <f t="shared" si="0"/>
        <v>0</v>
      </c>
      <c r="L28" s="226"/>
      <c r="M28" s="310"/>
      <c r="N28" s="312"/>
      <c r="O28" s="414"/>
      <c r="P28" s="602"/>
      <c r="Q28" s="159"/>
      <c r="R28" s="310"/>
      <c r="S28" s="233"/>
      <c r="T28" s="603"/>
      <c r="U28" s="159"/>
      <c r="V28" s="159"/>
    </row>
    <row r="29" spans="1:22" ht="72" x14ac:dyDescent="0.35">
      <c r="A29" s="198">
        <f>MAX($A$13:A28)+1</f>
        <v>13</v>
      </c>
      <c r="B29" s="541" t="s">
        <v>491</v>
      </c>
      <c r="C29" s="52" t="s">
        <v>492</v>
      </c>
      <c r="D29" s="311" t="s">
        <v>143</v>
      </c>
      <c r="E29" s="52" t="s">
        <v>343</v>
      </c>
      <c r="F29" s="244" t="s">
        <v>579</v>
      </c>
      <c r="G29" s="198">
        <v>312</v>
      </c>
      <c r="H29" s="311" t="s">
        <v>542</v>
      </c>
      <c r="I29" s="311" t="s">
        <v>523</v>
      </c>
      <c r="J29" s="51">
        <v>53406.720000000001</v>
      </c>
      <c r="K29" s="51">
        <f t="shared" si="0"/>
        <v>53406.720000000001</v>
      </c>
      <c r="L29" s="50" t="s">
        <v>581</v>
      </c>
      <c r="M29" s="310">
        <v>49409.428099999997</v>
      </c>
      <c r="N29" s="312">
        <v>14496.321</v>
      </c>
      <c r="O29" s="414">
        <v>4496.3209999999999</v>
      </c>
      <c r="P29" s="602">
        <v>45009</v>
      </c>
      <c r="Q29" s="159"/>
      <c r="R29" s="310">
        <v>4496.3200999999999</v>
      </c>
      <c r="S29" s="233">
        <v>4496.3209999999999</v>
      </c>
      <c r="T29" s="603"/>
      <c r="U29" s="159"/>
      <c r="V29" s="159"/>
    </row>
    <row r="30" spans="1:22" hidden="1" x14ac:dyDescent="0.35">
      <c r="A30" s="450" t="s">
        <v>46</v>
      </c>
      <c r="B30" s="450" t="s">
        <v>89</v>
      </c>
      <c r="C30" s="52"/>
      <c r="D30" s="311"/>
      <c r="E30" s="52"/>
      <c r="F30" s="244"/>
      <c r="G30" s="198"/>
      <c r="H30" s="311"/>
      <c r="I30" s="311"/>
      <c r="J30" s="51"/>
      <c r="K30" s="51">
        <f t="shared" si="0"/>
        <v>0</v>
      </c>
      <c r="L30" s="50"/>
      <c r="M30" s="310"/>
      <c r="N30" s="312"/>
      <c r="O30" s="414"/>
      <c r="P30" s="602"/>
      <c r="Q30" s="159"/>
      <c r="R30" s="310"/>
      <c r="S30" s="233"/>
      <c r="T30" s="603"/>
      <c r="U30" s="159"/>
      <c r="V30" s="159"/>
    </row>
    <row r="31" spans="1:22" ht="72" x14ac:dyDescent="0.35">
      <c r="A31" s="198">
        <f>MAX($A$13:A30)+1</f>
        <v>14</v>
      </c>
      <c r="B31" s="541" t="s">
        <v>493</v>
      </c>
      <c r="C31" s="311" t="s">
        <v>494</v>
      </c>
      <c r="D31" s="311" t="s">
        <v>126</v>
      </c>
      <c r="E31" s="52" t="s">
        <v>343</v>
      </c>
      <c r="F31" s="543">
        <v>7231496</v>
      </c>
      <c r="G31" s="198">
        <v>292</v>
      </c>
      <c r="H31" s="311" t="s">
        <v>173</v>
      </c>
      <c r="I31" s="311" t="s">
        <v>524</v>
      </c>
      <c r="J31" s="51">
        <v>151190.61799999999</v>
      </c>
      <c r="K31" s="51">
        <f t="shared" si="0"/>
        <v>151190.61799999999</v>
      </c>
      <c r="L31" s="217" t="s">
        <v>566</v>
      </c>
      <c r="M31" s="310">
        <v>93024.853799999997</v>
      </c>
      <c r="N31" s="312">
        <v>2065.3310000000001</v>
      </c>
      <c r="O31" s="414">
        <v>2065.3310000000001</v>
      </c>
      <c r="P31" s="602">
        <v>91035.873399999997</v>
      </c>
      <c r="Q31" s="159"/>
      <c r="R31" s="310">
        <v>2065.3303999999998</v>
      </c>
      <c r="S31" s="233">
        <v>2065.3310000000001</v>
      </c>
      <c r="T31" s="603"/>
      <c r="U31" s="159"/>
      <c r="V31" s="159"/>
    </row>
    <row r="32" spans="1:22" ht="72" x14ac:dyDescent="0.35">
      <c r="A32" s="198">
        <f>MAX($A$13:A31)+1</f>
        <v>15</v>
      </c>
      <c r="B32" s="541" t="s">
        <v>511</v>
      </c>
      <c r="C32" s="311" t="s">
        <v>501</v>
      </c>
      <c r="D32" s="311" t="s">
        <v>126</v>
      </c>
      <c r="E32" s="52" t="s">
        <v>343</v>
      </c>
      <c r="F32" s="544" t="s">
        <v>570</v>
      </c>
      <c r="G32" s="198">
        <v>292</v>
      </c>
      <c r="H32" s="311" t="s">
        <v>540</v>
      </c>
      <c r="I32" s="311" t="s">
        <v>535</v>
      </c>
      <c r="J32" s="51">
        <v>19168.392</v>
      </c>
      <c r="K32" s="51">
        <f t="shared" si="0"/>
        <v>19168.392</v>
      </c>
      <c r="L32" s="220" t="s">
        <v>569</v>
      </c>
      <c r="M32" s="310">
        <v>18475.771000000001</v>
      </c>
      <c r="N32" s="312">
        <v>14540</v>
      </c>
      <c r="O32" s="414">
        <v>2540</v>
      </c>
      <c r="P32" s="602">
        <v>15974.697</v>
      </c>
      <c r="Q32" s="159"/>
      <c r="R32" s="310">
        <v>2528.5790000000002</v>
      </c>
      <c r="S32" s="233">
        <v>2528.5790000000002</v>
      </c>
      <c r="T32" s="603"/>
      <c r="U32" s="159"/>
      <c r="V32" s="159"/>
    </row>
    <row r="33" spans="1:22" ht="72" x14ac:dyDescent="0.35">
      <c r="A33" s="198">
        <f>MAX($A$13:A32)+1</f>
        <v>16</v>
      </c>
      <c r="B33" s="541" t="s">
        <v>512</v>
      </c>
      <c r="C33" s="311" t="s">
        <v>513</v>
      </c>
      <c r="D33" s="311" t="s">
        <v>130</v>
      </c>
      <c r="E33" s="52" t="s">
        <v>343</v>
      </c>
      <c r="F33" s="244" t="s">
        <v>571</v>
      </c>
      <c r="G33" s="198">
        <v>292</v>
      </c>
      <c r="H33" s="311" t="s">
        <v>542</v>
      </c>
      <c r="I33" s="311" t="s">
        <v>536</v>
      </c>
      <c r="J33" s="51">
        <v>147308.79999999999</v>
      </c>
      <c r="K33" s="51">
        <f t="shared" si="0"/>
        <v>147308.79999999999</v>
      </c>
      <c r="L33" s="226" t="s">
        <v>857</v>
      </c>
      <c r="M33" s="310">
        <v>121578.9708</v>
      </c>
      <c r="N33" s="312">
        <v>27969.887999999999</v>
      </c>
      <c r="O33" s="414">
        <v>2969.887999999999</v>
      </c>
      <c r="P33" s="602">
        <v>119000</v>
      </c>
      <c r="Q33" s="159"/>
      <c r="R33" s="310">
        <v>2610.2577999999999</v>
      </c>
      <c r="S33" s="233">
        <v>2610.2579999999998</v>
      </c>
      <c r="T33" s="603"/>
      <c r="U33" s="159"/>
      <c r="V33" s="159"/>
    </row>
    <row r="34" spans="1:22" ht="72" x14ac:dyDescent="0.35">
      <c r="A34" s="198">
        <f>MAX($A$13:A33)+1</f>
        <v>17</v>
      </c>
      <c r="B34" s="541" t="s">
        <v>508</v>
      </c>
      <c r="C34" s="52" t="s">
        <v>509</v>
      </c>
      <c r="D34" s="311" t="s">
        <v>549</v>
      </c>
      <c r="E34" s="52" t="s">
        <v>343</v>
      </c>
      <c r="F34" s="209" t="s">
        <v>572</v>
      </c>
      <c r="G34" s="198">
        <v>292</v>
      </c>
      <c r="H34" s="311" t="s">
        <v>140</v>
      </c>
      <c r="I34" s="311" t="s">
        <v>533</v>
      </c>
      <c r="J34" s="51">
        <v>85854.433999999994</v>
      </c>
      <c r="K34" s="51">
        <f t="shared" si="0"/>
        <v>85854.433999999994</v>
      </c>
      <c r="L34" s="226" t="s">
        <v>573</v>
      </c>
      <c r="M34" s="310">
        <v>60578.7232</v>
      </c>
      <c r="N34" s="312">
        <v>8150.027</v>
      </c>
      <c r="O34" s="414">
        <v>2875.4650000000001</v>
      </c>
      <c r="P34" s="602">
        <v>57772.993199999997</v>
      </c>
      <c r="Q34" s="159"/>
      <c r="R34" s="310">
        <v>2875.4650000000001</v>
      </c>
      <c r="S34" s="233">
        <v>2875.4650000000001</v>
      </c>
      <c r="T34" s="603"/>
      <c r="U34" s="159"/>
      <c r="V34" s="159"/>
    </row>
    <row r="35" spans="1:22" ht="72" x14ac:dyDescent="0.35">
      <c r="A35" s="198">
        <f>MAX($A$13:A34)+1</f>
        <v>18</v>
      </c>
      <c r="B35" s="541" t="s">
        <v>497</v>
      </c>
      <c r="C35" s="311" t="s">
        <v>498</v>
      </c>
      <c r="D35" s="311" t="s">
        <v>138</v>
      </c>
      <c r="E35" s="52" t="s">
        <v>343</v>
      </c>
      <c r="F35" s="545" t="s">
        <v>853</v>
      </c>
      <c r="G35" s="198">
        <v>292</v>
      </c>
      <c r="H35" s="311" t="s">
        <v>543</v>
      </c>
      <c r="I35" s="311" t="s">
        <v>527</v>
      </c>
      <c r="J35" s="51">
        <v>43496</v>
      </c>
      <c r="K35" s="51">
        <f t="shared" si="0"/>
        <v>43496</v>
      </c>
      <c r="L35" s="220" t="s">
        <v>576</v>
      </c>
      <c r="M35" s="310">
        <v>32900.507449999997</v>
      </c>
      <c r="N35" s="312">
        <v>5490.058</v>
      </c>
      <c r="O35" s="414">
        <v>5490.058</v>
      </c>
      <c r="P35" s="602">
        <v>27410.449700000001</v>
      </c>
      <c r="Q35" s="159"/>
      <c r="R35" s="310">
        <v>5490.0577499999999</v>
      </c>
      <c r="S35" s="233">
        <v>5490.058</v>
      </c>
      <c r="T35" s="603"/>
      <c r="U35" s="159"/>
      <c r="V35" s="159"/>
    </row>
    <row r="36" spans="1:22" ht="72" x14ac:dyDescent="0.35">
      <c r="A36" s="198">
        <f>MAX($A$13:A35)+1</f>
        <v>19</v>
      </c>
      <c r="B36" s="541" t="s">
        <v>485</v>
      </c>
      <c r="C36" s="52" t="s">
        <v>486</v>
      </c>
      <c r="D36" s="311" t="s">
        <v>547</v>
      </c>
      <c r="E36" s="52" t="s">
        <v>343</v>
      </c>
      <c r="F36" s="546" t="s">
        <v>577</v>
      </c>
      <c r="G36" s="198">
        <v>292</v>
      </c>
      <c r="H36" s="311" t="s">
        <v>174</v>
      </c>
      <c r="I36" s="311" t="s">
        <v>519</v>
      </c>
      <c r="J36" s="51">
        <v>22104.38</v>
      </c>
      <c r="K36" s="51">
        <f t="shared" si="0"/>
        <v>22104.38</v>
      </c>
      <c r="L36" s="220" t="s">
        <v>578</v>
      </c>
      <c r="M36" s="310">
        <v>19583.149710999998</v>
      </c>
      <c r="N36" s="312">
        <v>2102.8960000000002</v>
      </c>
      <c r="O36" s="414">
        <v>2102.8960000000002</v>
      </c>
      <c r="P36" s="602">
        <v>17500</v>
      </c>
      <c r="Q36" s="159"/>
      <c r="R36" s="310">
        <v>2102.895145</v>
      </c>
      <c r="S36" s="233">
        <v>2102.8960000000002</v>
      </c>
      <c r="T36" s="603"/>
      <c r="U36" s="159"/>
      <c r="V36" s="159"/>
    </row>
    <row r="37" spans="1:22" ht="72" x14ac:dyDescent="0.35">
      <c r="A37" s="198">
        <f>MAX($A$13:A36)+1</f>
        <v>20</v>
      </c>
      <c r="B37" s="541" t="s">
        <v>772</v>
      </c>
      <c r="C37" s="52" t="s">
        <v>776</v>
      </c>
      <c r="D37" s="311" t="s">
        <v>550</v>
      </c>
      <c r="E37" s="52" t="s">
        <v>343</v>
      </c>
      <c r="F37" s="244" t="s">
        <v>252</v>
      </c>
      <c r="G37" s="198">
        <v>292</v>
      </c>
      <c r="H37" s="311"/>
      <c r="I37" s="52" t="s">
        <v>170</v>
      </c>
      <c r="J37" s="51">
        <v>39182.856</v>
      </c>
      <c r="K37" s="51">
        <f t="shared" si="0"/>
        <v>39182.856</v>
      </c>
      <c r="L37" s="226" t="s">
        <v>779</v>
      </c>
      <c r="M37" s="310">
        <v>31326.755604000002</v>
      </c>
      <c r="N37" s="312">
        <v>3120.9340000000002</v>
      </c>
      <c r="O37" s="414">
        <v>3120.9340000000002</v>
      </c>
      <c r="P37" s="602">
        <v>28300.222399999999</v>
      </c>
      <c r="Q37" s="159">
        <v>0</v>
      </c>
      <c r="R37" s="310">
        <v>3026.5332039999998</v>
      </c>
      <c r="S37" s="233">
        <v>3026.5340000000001</v>
      </c>
      <c r="T37" s="603"/>
      <c r="U37" s="159"/>
      <c r="V37" s="159"/>
    </row>
    <row r="38" spans="1:22" ht="34.799999999999997" hidden="1" x14ac:dyDescent="0.35">
      <c r="A38" s="450" t="s">
        <v>47</v>
      </c>
      <c r="B38" s="450" t="s">
        <v>351</v>
      </c>
      <c r="C38" s="52"/>
      <c r="D38" s="311"/>
      <c r="E38" s="52"/>
      <c r="F38" s="244"/>
      <c r="G38" s="198"/>
      <c r="H38" s="311"/>
      <c r="I38" s="52"/>
      <c r="J38" s="51"/>
      <c r="K38" s="51"/>
      <c r="L38" s="226"/>
      <c r="M38" s="310"/>
      <c r="N38" s="312"/>
      <c r="O38" s="414"/>
      <c r="P38" s="602"/>
      <c r="Q38" s="159"/>
      <c r="R38" s="310"/>
      <c r="S38" s="233"/>
      <c r="T38" s="603"/>
      <c r="U38" s="159"/>
      <c r="V38" s="159"/>
    </row>
    <row r="39" spans="1:22" ht="126" x14ac:dyDescent="0.35">
      <c r="A39" s="198">
        <f>MAX($A$13:A38)+1</f>
        <v>21</v>
      </c>
      <c r="B39" s="547" t="s">
        <v>558</v>
      </c>
      <c r="C39" s="52" t="s">
        <v>482</v>
      </c>
      <c r="D39" s="309" t="s">
        <v>547</v>
      </c>
      <c r="E39" s="52" t="s">
        <v>343</v>
      </c>
      <c r="F39" s="246" t="s">
        <v>556</v>
      </c>
      <c r="G39" s="198">
        <v>283</v>
      </c>
      <c r="H39" s="309" t="s">
        <v>171</v>
      </c>
      <c r="I39" s="309" t="s">
        <v>876</v>
      </c>
      <c r="J39" s="163">
        <v>64864.805999999997</v>
      </c>
      <c r="K39" s="51">
        <f t="shared" si="0"/>
        <v>64864.805999999997</v>
      </c>
      <c r="L39" s="52" t="s">
        <v>874</v>
      </c>
      <c r="M39" s="310">
        <v>51682.14</v>
      </c>
      <c r="N39" s="343">
        <v>3945.2530000000002</v>
      </c>
      <c r="O39" s="414">
        <v>3945.2530000000002</v>
      </c>
      <c r="P39" s="602">
        <v>48499.755979000001</v>
      </c>
      <c r="Q39" s="159"/>
      <c r="R39" s="310">
        <f>(662328000+3282924021)/1000000</f>
        <v>3945.2520209999998</v>
      </c>
      <c r="S39" s="233">
        <v>3945.2530000000002</v>
      </c>
      <c r="T39" s="603"/>
      <c r="U39" s="159"/>
      <c r="V39" s="52" t="s">
        <v>559</v>
      </c>
    </row>
    <row r="40" spans="1:22" ht="72" x14ac:dyDescent="0.35">
      <c r="A40" s="198">
        <f>MAX($A$13:A39)+1</f>
        <v>22</v>
      </c>
      <c r="B40" s="541" t="s">
        <v>555</v>
      </c>
      <c r="C40" s="52" t="s">
        <v>482</v>
      </c>
      <c r="D40" s="311" t="s">
        <v>547</v>
      </c>
      <c r="E40" s="52" t="s">
        <v>343</v>
      </c>
      <c r="F40" s="246" t="s">
        <v>560</v>
      </c>
      <c r="G40" s="198">
        <v>283</v>
      </c>
      <c r="H40" s="311" t="s">
        <v>540</v>
      </c>
      <c r="I40" s="311" t="s">
        <v>530</v>
      </c>
      <c r="J40" s="51">
        <v>59581.370999999999</v>
      </c>
      <c r="K40" s="51">
        <f t="shared" si="0"/>
        <v>59581.370999999999</v>
      </c>
      <c r="L40" s="228" t="s">
        <v>561</v>
      </c>
      <c r="M40" s="310">
        <v>41735.7209</v>
      </c>
      <c r="N40" s="313">
        <v>17589.164000000001</v>
      </c>
      <c r="O40" s="414">
        <v>2589.1640000000007</v>
      </c>
      <c r="P40" s="602">
        <v>39300</v>
      </c>
      <c r="Q40" s="159"/>
      <c r="R40" s="310">
        <v>2589.1639</v>
      </c>
      <c r="S40" s="233">
        <v>2589.1640000000007</v>
      </c>
      <c r="T40" s="603"/>
      <c r="U40" s="159"/>
      <c r="V40" s="159"/>
    </row>
    <row r="41" spans="1:22" ht="72" x14ac:dyDescent="0.35">
      <c r="A41" s="198">
        <f>MAX($A$13:A40)+1</f>
        <v>23</v>
      </c>
      <c r="B41" s="541" t="s">
        <v>510</v>
      </c>
      <c r="C41" s="52" t="s">
        <v>482</v>
      </c>
      <c r="D41" s="311" t="s">
        <v>130</v>
      </c>
      <c r="E41" s="52" t="s">
        <v>343</v>
      </c>
      <c r="F41" s="246" t="s">
        <v>562</v>
      </c>
      <c r="G41" s="198">
        <v>283</v>
      </c>
      <c r="H41" s="311" t="s">
        <v>545</v>
      </c>
      <c r="I41" s="311" t="s">
        <v>534</v>
      </c>
      <c r="J41" s="51">
        <v>14217.184999999999</v>
      </c>
      <c r="K41" s="51">
        <f t="shared" si="0"/>
        <v>14217.184999999999</v>
      </c>
      <c r="L41" s="228" t="s">
        <v>563</v>
      </c>
      <c r="M41" s="310">
        <v>12619.6695</v>
      </c>
      <c r="N41" s="313">
        <v>7648.3325000000004</v>
      </c>
      <c r="O41" s="414">
        <v>814.09900000000016</v>
      </c>
      <c r="P41" s="602">
        <v>11834.2335</v>
      </c>
      <c r="Q41" s="159"/>
      <c r="R41" s="310">
        <v>814.09900000000005</v>
      </c>
      <c r="S41" s="233">
        <v>814.09900000000016</v>
      </c>
      <c r="T41" s="603"/>
      <c r="U41" s="159"/>
      <c r="V41" s="159"/>
    </row>
    <row r="42" spans="1:22" ht="72" x14ac:dyDescent="0.35">
      <c r="A42" s="198">
        <f>MAX($A$13:A41)+1</f>
        <v>24</v>
      </c>
      <c r="B42" s="541" t="s">
        <v>516</v>
      </c>
      <c r="C42" s="52" t="s">
        <v>482</v>
      </c>
      <c r="D42" s="311" t="s">
        <v>138</v>
      </c>
      <c r="E42" s="52" t="s">
        <v>343</v>
      </c>
      <c r="F42" s="246" t="s">
        <v>564</v>
      </c>
      <c r="G42" s="198">
        <v>283</v>
      </c>
      <c r="H42" s="311" t="s">
        <v>546</v>
      </c>
      <c r="I42" s="311" t="s">
        <v>538</v>
      </c>
      <c r="J42" s="51">
        <v>7845.2719999999999</v>
      </c>
      <c r="K42" s="51">
        <f t="shared" si="0"/>
        <v>7845.2719999999999</v>
      </c>
      <c r="L42" s="228" t="s">
        <v>565</v>
      </c>
      <c r="M42" s="310">
        <v>7029.2030000000004</v>
      </c>
      <c r="N42" s="313">
        <v>2389.799</v>
      </c>
      <c r="O42" s="414">
        <v>2389.799</v>
      </c>
      <c r="P42" s="602">
        <v>5000</v>
      </c>
      <c r="Q42" s="159"/>
      <c r="R42" s="310">
        <v>2029.203</v>
      </c>
      <c r="S42" s="233">
        <v>2029.203</v>
      </c>
      <c r="T42" s="603"/>
      <c r="U42" s="159"/>
      <c r="V42" s="159"/>
    </row>
    <row r="43" spans="1:22" ht="72" x14ac:dyDescent="0.35">
      <c r="A43" s="198">
        <f>MAX($A$13:A42)+1</f>
        <v>25</v>
      </c>
      <c r="B43" s="541" t="s">
        <v>500</v>
      </c>
      <c r="C43" s="311" t="s">
        <v>501</v>
      </c>
      <c r="D43" s="311" t="s">
        <v>126</v>
      </c>
      <c r="E43" s="52" t="s">
        <v>343</v>
      </c>
      <c r="F43" s="246" t="s">
        <v>567</v>
      </c>
      <c r="G43" s="198">
        <v>281</v>
      </c>
      <c r="H43" s="311" t="s">
        <v>131</v>
      </c>
      <c r="I43" s="311" t="s">
        <v>529</v>
      </c>
      <c r="J43" s="51">
        <v>69925.070999999996</v>
      </c>
      <c r="K43" s="51">
        <f t="shared" si="0"/>
        <v>69925.070999999996</v>
      </c>
      <c r="L43" s="228" t="s">
        <v>568</v>
      </c>
      <c r="M43" s="310">
        <v>66790.543999999994</v>
      </c>
      <c r="N43" s="313">
        <v>1809.7280000000001</v>
      </c>
      <c r="O43" s="414">
        <v>1359.7280000000001</v>
      </c>
      <c r="P43" s="602">
        <v>65450</v>
      </c>
      <c r="Q43" s="159"/>
      <c r="R43" s="310">
        <v>1359.7280000000001</v>
      </c>
      <c r="S43" s="233">
        <v>1359.7280000000001</v>
      </c>
      <c r="T43" s="603"/>
      <c r="U43" s="159"/>
      <c r="V43" s="159"/>
    </row>
    <row r="44" spans="1:22" ht="54" x14ac:dyDescent="0.35">
      <c r="A44" s="198">
        <f>MAX($A$13:A43)+1</f>
        <v>26</v>
      </c>
      <c r="B44" s="541" t="s">
        <v>554</v>
      </c>
      <c r="C44" s="311" t="s">
        <v>490</v>
      </c>
      <c r="D44" s="311" t="s">
        <v>138</v>
      </c>
      <c r="E44" s="52" t="s">
        <v>343</v>
      </c>
      <c r="F44" s="246" t="s">
        <v>584</v>
      </c>
      <c r="G44" s="198">
        <v>283</v>
      </c>
      <c r="H44" s="311" t="s">
        <v>541</v>
      </c>
      <c r="I44" s="311" t="s">
        <v>522</v>
      </c>
      <c r="J44" s="51">
        <v>45000</v>
      </c>
      <c r="K44" s="51">
        <f t="shared" si="0"/>
        <v>45000</v>
      </c>
      <c r="L44" s="228" t="s">
        <v>585</v>
      </c>
      <c r="M44" s="310">
        <v>35929.008199999997</v>
      </c>
      <c r="N44" s="313">
        <v>25929.008503000001</v>
      </c>
      <c r="O44" s="414">
        <v>5173.8950000000004</v>
      </c>
      <c r="P44" s="602">
        <v>30755.113503</v>
      </c>
      <c r="Q44" s="159"/>
      <c r="R44" s="310">
        <v>5173.8946969999997</v>
      </c>
      <c r="S44" s="233">
        <v>5173.8950000000004</v>
      </c>
      <c r="T44" s="603"/>
      <c r="U44" s="159"/>
      <c r="V44" s="159"/>
    </row>
    <row r="45" spans="1:22" ht="72" x14ac:dyDescent="0.35">
      <c r="A45" s="198">
        <f>MAX($A$13:A44)+1</f>
        <v>27</v>
      </c>
      <c r="B45" s="541" t="s">
        <v>489</v>
      </c>
      <c r="C45" s="52" t="s">
        <v>158</v>
      </c>
      <c r="D45" s="311" t="s">
        <v>548</v>
      </c>
      <c r="E45" s="52" t="s">
        <v>343</v>
      </c>
      <c r="F45" s="548" t="s">
        <v>592</v>
      </c>
      <c r="G45" s="198">
        <v>283</v>
      </c>
      <c r="H45" s="311" t="s">
        <v>140</v>
      </c>
      <c r="I45" s="311" t="s">
        <v>521</v>
      </c>
      <c r="J45" s="51">
        <v>11955.976000000001</v>
      </c>
      <c r="K45" s="51">
        <f t="shared" si="0"/>
        <v>11955.976000000001</v>
      </c>
      <c r="L45" s="226" t="s">
        <v>593</v>
      </c>
      <c r="M45" s="310">
        <v>7290.1729999999998</v>
      </c>
      <c r="N45" s="604">
        <v>340.30599999999998</v>
      </c>
      <c r="O45" s="414">
        <v>340.30599999999998</v>
      </c>
      <c r="P45" s="602">
        <v>7000</v>
      </c>
      <c r="Q45" s="159"/>
      <c r="R45" s="310">
        <v>340.30599999999998</v>
      </c>
      <c r="S45" s="233">
        <v>340.30599999999998</v>
      </c>
      <c r="T45" s="603"/>
      <c r="U45" s="159"/>
      <c r="V45" s="159"/>
    </row>
    <row r="46" spans="1:22" ht="198" x14ac:dyDescent="0.35">
      <c r="A46" s="198">
        <f>MAX($A$13:A45)+1</f>
        <v>28</v>
      </c>
      <c r="B46" s="541" t="s">
        <v>775</v>
      </c>
      <c r="C46" s="52" t="s">
        <v>858</v>
      </c>
      <c r="D46" s="311" t="s">
        <v>138</v>
      </c>
      <c r="E46" s="52" t="s">
        <v>343</v>
      </c>
      <c r="F46" s="244" t="s">
        <v>259</v>
      </c>
      <c r="G46" s="198">
        <v>283</v>
      </c>
      <c r="H46" s="311"/>
      <c r="I46" s="52" t="s">
        <v>189</v>
      </c>
      <c r="J46" s="51">
        <v>27690.157999999999</v>
      </c>
      <c r="K46" s="51">
        <f t="shared" si="0"/>
        <v>27690.157999999999</v>
      </c>
      <c r="L46" s="226" t="s">
        <v>875</v>
      </c>
      <c r="M46" s="310">
        <v>20011.816999999999</v>
      </c>
      <c r="N46" s="312">
        <v>2865</v>
      </c>
      <c r="O46" s="414">
        <v>2865</v>
      </c>
      <c r="P46" s="602">
        <v>18000</v>
      </c>
      <c r="Q46" s="159">
        <v>0</v>
      </c>
      <c r="R46" s="310">
        <v>2247.4569999999999</v>
      </c>
      <c r="S46" s="233">
        <v>2247.4569999999999</v>
      </c>
      <c r="T46" s="603"/>
      <c r="U46" s="159"/>
      <c r="V46" s="159"/>
    </row>
    <row r="47" spans="1:22" ht="34.799999999999997" hidden="1" x14ac:dyDescent="0.35">
      <c r="A47" s="437" t="s">
        <v>137</v>
      </c>
      <c r="B47" s="155" t="s">
        <v>868</v>
      </c>
      <c r="C47" s="448"/>
      <c r="D47" s="496"/>
      <c r="E47" s="52"/>
      <c r="F47" s="437"/>
      <c r="G47" s="437">
        <v>340</v>
      </c>
      <c r="H47" s="621"/>
      <c r="I47" s="448"/>
      <c r="J47" s="378"/>
      <c r="K47" s="378"/>
      <c r="L47" s="496"/>
      <c r="M47" s="496"/>
      <c r="N47" s="495"/>
      <c r="O47" s="496"/>
      <c r="P47" s="602"/>
      <c r="Q47" s="496"/>
      <c r="R47" s="496"/>
      <c r="S47" s="435"/>
      <c r="T47" s="496"/>
      <c r="U47" s="496"/>
      <c r="V47" s="496"/>
    </row>
    <row r="48" spans="1:22" ht="108" x14ac:dyDescent="0.35">
      <c r="A48" s="198">
        <f>MAX($A$13:A47)+1</f>
        <v>29</v>
      </c>
      <c r="B48" s="541" t="s">
        <v>505</v>
      </c>
      <c r="C48" s="311" t="s">
        <v>216</v>
      </c>
      <c r="D48" s="311" t="s">
        <v>143</v>
      </c>
      <c r="E48" s="52" t="s">
        <v>343</v>
      </c>
      <c r="F48" s="198">
        <v>7940303</v>
      </c>
      <c r="G48" s="198">
        <v>341</v>
      </c>
      <c r="H48" s="311" t="s">
        <v>101</v>
      </c>
      <c r="I48" s="52" t="s">
        <v>240</v>
      </c>
      <c r="J48" s="51">
        <v>14801.716</v>
      </c>
      <c r="K48" s="51">
        <f t="shared" si="0"/>
        <v>14801.716</v>
      </c>
      <c r="L48" s="52" t="s">
        <v>596</v>
      </c>
      <c r="M48" s="310">
        <v>13753.343199999999</v>
      </c>
      <c r="N48" s="214">
        <v>13753.344000000001</v>
      </c>
      <c r="O48" s="605">
        <v>1753.344000000001</v>
      </c>
      <c r="P48" s="602">
        <v>12000</v>
      </c>
      <c r="Q48" s="159"/>
      <c r="R48" s="310">
        <v>1753.3432</v>
      </c>
      <c r="S48" s="233">
        <v>1753.344000000001</v>
      </c>
      <c r="T48" s="603"/>
      <c r="U48" s="159"/>
      <c r="V48" s="159"/>
    </row>
    <row r="49" spans="1:22" ht="72" x14ac:dyDescent="0.35">
      <c r="A49" s="198">
        <f>MAX($A$13:A48)+1</f>
        <v>30</v>
      </c>
      <c r="B49" s="541" t="s">
        <v>782</v>
      </c>
      <c r="C49" s="52" t="s">
        <v>777</v>
      </c>
      <c r="D49" s="311" t="s">
        <v>143</v>
      </c>
      <c r="E49" s="52" t="s">
        <v>343</v>
      </c>
      <c r="F49" s="244">
        <v>7761924</v>
      </c>
      <c r="G49" s="198">
        <v>351</v>
      </c>
      <c r="H49" s="311"/>
      <c r="I49" s="52" t="s">
        <v>193</v>
      </c>
      <c r="J49" s="51">
        <v>68860.588000000003</v>
      </c>
      <c r="K49" s="51">
        <f t="shared" si="0"/>
        <v>68860.588000000003</v>
      </c>
      <c r="L49" s="226" t="s">
        <v>780</v>
      </c>
      <c r="M49" s="310">
        <v>1913.653</v>
      </c>
      <c r="N49" s="312">
        <v>15000</v>
      </c>
      <c r="O49" s="414">
        <v>3412.4030000000002</v>
      </c>
      <c r="P49" s="602">
        <v>61555.864000000001</v>
      </c>
      <c r="Q49" s="159">
        <v>0</v>
      </c>
      <c r="R49" s="310">
        <v>227.24700000000001</v>
      </c>
      <c r="S49" s="233">
        <v>227.24700000000001</v>
      </c>
      <c r="T49" s="603"/>
      <c r="U49" s="159"/>
      <c r="V49" s="52" t="s">
        <v>781</v>
      </c>
    </row>
    <row r="50" spans="1:22" s="436" customFormat="1" ht="69.599999999999994" x14ac:dyDescent="0.3">
      <c r="A50" s="437" t="s">
        <v>20</v>
      </c>
      <c r="B50" s="608" t="s">
        <v>898</v>
      </c>
      <c r="C50" s="607">
        <f>+COUNTA(C51:C90)</f>
        <v>40</v>
      </c>
      <c r="D50" s="609"/>
      <c r="E50" s="563"/>
      <c r="F50" s="429"/>
      <c r="G50" s="437"/>
      <c r="H50" s="609"/>
      <c r="I50" s="563"/>
      <c r="J50" s="378"/>
      <c r="K50" s="378"/>
      <c r="L50" s="610"/>
      <c r="M50" s="611"/>
      <c r="N50" s="433"/>
      <c r="O50" s="434"/>
      <c r="P50" s="612"/>
      <c r="Q50" s="496"/>
      <c r="R50" s="611"/>
      <c r="S50" s="434">
        <f>SUM(S51:S90)</f>
        <v>246008</v>
      </c>
      <c r="T50" s="613"/>
      <c r="U50" s="496"/>
      <c r="V50" s="563"/>
    </row>
    <row r="51" spans="1:22" ht="90" x14ac:dyDescent="0.35">
      <c r="A51" s="198">
        <v>1</v>
      </c>
      <c r="B51" s="199" t="s">
        <v>150</v>
      </c>
      <c r="C51" s="173" t="s">
        <v>69</v>
      </c>
      <c r="D51" s="309" t="s">
        <v>837</v>
      </c>
      <c r="E51" s="52" t="s">
        <v>343</v>
      </c>
      <c r="F51" s="245" t="s">
        <v>250</v>
      </c>
      <c r="G51" s="542" t="s">
        <v>854</v>
      </c>
      <c r="H51" s="213" t="s">
        <v>168</v>
      </c>
      <c r="I51" s="200" t="s">
        <v>167</v>
      </c>
      <c r="J51" s="211">
        <v>135568.01699999999</v>
      </c>
      <c r="K51" s="215">
        <v>135568.01699999999</v>
      </c>
      <c r="L51" s="211"/>
      <c r="M51" s="166"/>
      <c r="N51" s="211">
        <v>40386</v>
      </c>
      <c r="O51" s="166"/>
      <c r="P51" s="166"/>
      <c r="Q51" s="166"/>
      <c r="R51" s="166"/>
      <c r="S51" s="233">
        <v>6000</v>
      </c>
      <c r="T51" s="166"/>
      <c r="U51" s="166"/>
      <c r="V51" s="166"/>
    </row>
    <row r="52" spans="1:22" ht="90" x14ac:dyDescent="0.35">
      <c r="A52" s="198">
        <v>2</v>
      </c>
      <c r="B52" s="53" t="s">
        <v>618</v>
      </c>
      <c r="C52" s="173" t="s">
        <v>69</v>
      </c>
      <c r="D52" s="52" t="s">
        <v>836</v>
      </c>
      <c r="E52" s="52" t="s">
        <v>343</v>
      </c>
      <c r="F52" s="245" t="s">
        <v>645</v>
      </c>
      <c r="G52" s="542" t="s">
        <v>824</v>
      </c>
      <c r="H52" s="213" t="s">
        <v>128</v>
      </c>
      <c r="I52" s="200" t="s">
        <v>696</v>
      </c>
      <c r="J52" s="211">
        <v>60986.258999999998</v>
      </c>
      <c r="K52" s="215">
        <v>60986.258999999998</v>
      </c>
      <c r="L52" s="211"/>
      <c r="M52" s="166"/>
      <c r="N52" s="211">
        <v>48501</v>
      </c>
      <c r="O52" s="166"/>
      <c r="P52" s="166"/>
      <c r="Q52" s="166"/>
      <c r="R52" s="166"/>
      <c r="S52" s="233">
        <v>5000</v>
      </c>
      <c r="T52" s="166"/>
      <c r="U52" s="166"/>
      <c r="V52" s="166"/>
    </row>
    <row r="53" spans="1:22" ht="54" x14ac:dyDescent="0.35">
      <c r="A53" s="198">
        <v>3</v>
      </c>
      <c r="B53" s="210" t="s">
        <v>154</v>
      </c>
      <c r="C53" s="173" t="s">
        <v>139</v>
      </c>
      <c r="D53" s="52" t="s">
        <v>841</v>
      </c>
      <c r="E53" s="52" t="s">
        <v>343</v>
      </c>
      <c r="F53" s="244" t="s">
        <v>253</v>
      </c>
      <c r="G53" s="542" t="s">
        <v>854</v>
      </c>
      <c r="H53" s="213" t="s">
        <v>128</v>
      </c>
      <c r="I53" s="222" t="s">
        <v>176</v>
      </c>
      <c r="J53" s="211">
        <v>146674</v>
      </c>
      <c r="K53" s="215">
        <v>146674</v>
      </c>
      <c r="L53" s="214"/>
      <c r="M53" s="166"/>
      <c r="N53" s="214">
        <v>87000</v>
      </c>
      <c r="O53" s="166"/>
      <c r="P53" s="166"/>
      <c r="Q53" s="166"/>
      <c r="R53" s="166"/>
      <c r="S53" s="233">
        <v>5000</v>
      </c>
      <c r="T53" s="166"/>
      <c r="U53" s="166"/>
      <c r="V53" s="166"/>
    </row>
    <row r="54" spans="1:22" ht="163.19999999999999" customHeight="1" x14ac:dyDescent="0.35">
      <c r="A54" s="198">
        <v>4</v>
      </c>
      <c r="B54" s="317" t="s">
        <v>619</v>
      </c>
      <c r="C54" s="173" t="s">
        <v>620</v>
      </c>
      <c r="D54" s="52" t="s">
        <v>723</v>
      </c>
      <c r="E54" s="52" t="s">
        <v>343</v>
      </c>
      <c r="F54" s="245" t="s">
        <v>646</v>
      </c>
      <c r="G54" s="198">
        <v>103</v>
      </c>
      <c r="H54" s="218" t="s">
        <v>677</v>
      </c>
      <c r="I54" s="200" t="s">
        <v>697</v>
      </c>
      <c r="J54" s="50">
        <v>71608.663</v>
      </c>
      <c r="K54" s="215">
        <v>71608.663</v>
      </c>
      <c r="L54" s="214"/>
      <c r="M54" s="166"/>
      <c r="N54" s="214">
        <v>500</v>
      </c>
      <c r="O54" s="166"/>
      <c r="P54" s="166"/>
      <c r="Q54" s="166"/>
      <c r="R54" s="166"/>
      <c r="S54" s="233">
        <v>500</v>
      </c>
      <c r="T54" s="166"/>
      <c r="U54" s="166"/>
      <c r="V54" s="166"/>
    </row>
    <row r="55" spans="1:22" ht="90" x14ac:dyDescent="0.35">
      <c r="A55" s="198">
        <v>5</v>
      </c>
      <c r="B55" s="53" t="s">
        <v>621</v>
      </c>
      <c r="C55" s="173" t="s">
        <v>69</v>
      </c>
      <c r="D55" s="52" t="s">
        <v>836</v>
      </c>
      <c r="E55" s="52" t="s">
        <v>343</v>
      </c>
      <c r="F55" s="244" t="s">
        <v>647</v>
      </c>
      <c r="G55" s="198">
        <v>139</v>
      </c>
      <c r="H55" s="213" t="s">
        <v>175</v>
      </c>
      <c r="I55" s="52" t="s">
        <v>698</v>
      </c>
      <c r="J55" s="211">
        <v>84400.993000000002</v>
      </c>
      <c r="K55" s="215">
        <v>84400.993000000002</v>
      </c>
      <c r="L55" s="211"/>
      <c r="M55" s="166"/>
      <c r="N55" s="211">
        <v>57334.599499999997</v>
      </c>
      <c r="O55" s="166"/>
      <c r="P55" s="166"/>
      <c r="Q55" s="166"/>
      <c r="R55" s="166"/>
      <c r="S55" s="233">
        <v>5000</v>
      </c>
      <c r="T55" s="166"/>
      <c r="U55" s="166"/>
      <c r="V55" s="166"/>
    </row>
    <row r="56" spans="1:22" ht="126" x14ac:dyDescent="0.35">
      <c r="A56" s="198">
        <v>6</v>
      </c>
      <c r="B56" s="319" t="s">
        <v>197</v>
      </c>
      <c r="C56" s="173" t="s">
        <v>69</v>
      </c>
      <c r="D56" s="52" t="s">
        <v>859</v>
      </c>
      <c r="E56" s="52" t="s">
        <v>343</v>
      </c>
      <c r="F56" s="320" t="s">
        <v>242</v>
      </c>
      <c r="G56" s="198">
        <v>132</v>
      </c>
      <c r="H56" s="50" t="s">
        <v>220</v>
      </c>
      <c r="I56" s="316" t="s">
        <v>219</v>
      </c>
      <c r="J56" s="215">
        <v>39386.54</v>
      </c>
      <c r="K56" s="215">
        <v>39386.54</v>
      </c>
      <c r="L56" s="214"/>
      <c r="M56" s="166"/>
      <c r="N56" s="214">
        <v>32000</v>
      </c>
      <c r="O56" s="166"/>
      <c r="P56" s="166"/>
      <c r="Q56" s="166"/>
      <c r="R56" s="166"/>
      <c r="S56" s="233">
        <v>2000</v>
      </c>
      <c r="T56" s="166"/>
      <c r="U56" s="166"/>
      <c r="V56" s="166"/>
    </row>
    <row r="57" spans="1:22" ht="108" x14ac:dyDescent="0.35">
      <c r="A57" s="198">
        <v>7</v>
      </c>
      <c r="B57" s="318" t="s">
        <v>160</v>
      </c>
      <c r="C57" s="173" t="s">
        <v>94</v>
      </c>
      <c r="D57" s="52" t="s">
        <v>837</v>
      </c>
      <c r="E57" s="52" t="s">
        <v>343</v>
      </c>
      <c r="F57" s="244" t="s">
        <v>254</v>
      </c>
      <c r="G57" s="198">
        <v>161</v>
      </c>
      <c r="H57" s="213" t="s">
        <v>678</v>
      </c>
      <c r="I57" s="52" t="s">
        <v>699</v>
      </c>
      <c r="J57" s="211">
        <v>148482.55799999999</v>
      </c>
      <c r="K57" s="215">
        <v>148482.55799999999</v>
      </c>
      <c r="L57" s="214"/>
      <c r="M57" s="166"/>
      <c r="N57" s="214">
        <v>68000</v>
      </c>
      <c r="O57" s="166"/>
      <c r="P57" s="166"/>
      <c r="Q57" s="166"/>
      <c r="R57" s="166"/>
      <c r="S57" s="233">
        <v>2000</v>
      </c>
      <c r="T57" s="166"/>
      <c r="U57" s="166"/>
      <c r="V57" s="166"/>
    </row>
    <row r="58" spans="1:22" ht="72" x14ac:dyDescent="0.35">
      <c r="A58" s="198">
        <v>8</v>
      </c>
      <c r="B58" s="235" t="s">
        <v>201</v>
      </c>
      <c r="C58" s="52" t="s">
        <v>64</v>
      </c>
      <c r="D58" s="52" t="s">
        <v>836</v>
      </c>
      <c r="E58" s="52" t="s">
        <v>343</v>
      </c>
      <c r="F58" s="198" t="s">
        <v>245</v>
      </c>
      <c r="G58" s="198">
        <v>161</v>
      </c>
      <c r="H58" s="241" t="s">
        <v>179</v>
      </c>
      <c r="I58" s="52" t="s">
        <v>706</v>
      </c>
      <c r="J58" s="215">
        <v>21974</v>
      </c>
      <c r="K58" s="215">
        <v>21974</v>
      </c>
      <c r="L58" s="214"/>
      <c r="M58" s="166"/>
      <c r="N58" s="214">
        <v>18000</v>
      </c>
      <c r="O58" s="166"/>
      <c r="P58" s="166"/>
      <c r="Q58" s="166"/>
      <c r="R58" s="166"/>
      <c r="S58" s="233">
        <v>2000</v>
      </c>
      <c r="T58" s="166"/>
      <c r="U58" s="166"/>
      <c r="V58" s="166"/>
    </row>
    <row r="59" spans="1:22" ht="54" x14ac:dyDescent="0.35">
      <c r="A59" s="198">
        <v>9</v>
      </c>
      <c r="B59" s="210" t="s">
        <v>608</v>
      </c>
      <c r="C59" s="173" t="s">
        <v>145</v>
      </c>
      <c r="D59" s="311" t="s">
        <v>838</v>
      </c>
      <c r="E59" s="52" t="s">
        <v>343</v>
      </c>
      <c r="F59" s="244" t="s">
        <v>635</v>
      </c>
      <c r="G59" s="198">
        <v>161</v>
      </c>
      <c r="H59" s="213" t="s">
        <v>131</v>
      </c>
      <c r="I59" s="222" t="s">
        <v>687</v>
      </c>
      <c r="J59" s="211">
        <v>73396</v>
      </c>
      <c r="K59" s="215">
        <v>73396</v>
      </c>
      <c r="L59" s="214"/>
      <c r="M59" s="166"/>
      <c r="N59" s="214">
        <v>30313.932000000001</v>
      </c>
      <c r="O59" s="166"/>
      <c r="P59" s="166"/>
      <c r="Q59" s="166"/>
      <c r="R59" s="166"/>
      <c r="S59" s="233">
        <v>4000</v>
      </c>
      <c r="T59" s="166"/>
      <c r="U59" s="166"/>
      <c r="V59" s="166"/>
    </row>
    <row r="60" spans="1:22" ht="108" x14ac:dyDescent="0.35">
      <c r="A60" s="198">
        <v>10</v>
      </c>
      <c r="B60" s="199" t="s">
        <v>623</v>
      </c>
      <c r="C60" s="173" t="s">
        <v>94</v>
      </c>
      <c r="D60" s="52" t="s">
        <v>836</v>
      </c>
      <c r="E60" s="52" t="s">
        <v>343</v>
      </c>
      <c r="F60" s="244" t="s">
        <v>649</v>
      </c>
      <c r="G60" s="198">
        <v>221</v>
      </c>
      <c r="H60" s="213" t="s">
        <v>679</v>
      </c>
      <c r="I60" s="222" t="s">
        <v>701</v>
      </c>
      <c r="J60" s="211">
        <v>105325.791</v>
      </c>
      <c r="K60" s="215">
        <v>105325.791</v>
      </c>
      <c r="L60" s="214"/>
      <c r="M60" s="166"/>
      <c r="N60" s="214">
        <v>68000</v>
      </c>
      <c r="O60" s="166"/>
      <c r="P60" s="166"/>
      <c r="Q60" s="166"/>
      <c r="R60" s="166"/>
      <c r="S60" s="233">
        <v>3000</v>
      </c>
      <c r="T60" s="166"/>
      <c r="U60" s="166"/>
      <c r="V60" s="166"/>
    </row>
    <row r="61" spans="1:22" ht="54" x14ac:dyDescent="0.35">
      <c r="A61" s="198">
        <v>11</v>
      </c>
      <c r="B61" s="53" t="s">
        <v>614</v>
      </c>
      <c r="C61" s="173" t="s">
        <v>91</v>
      </c>
      <c r="D61" s="311" t="s">
        <v>836</v>
      </c>
      <c r="E61" s="52" t="s">
        <v>343</v>
      </c>
      <c r="F61" s="244" t="s">
        <v>641</v>
      </c>
      <c r="G61" s="198">
        <v>292</v>
      </c>
      <c r="H61" s="218" t="s">
        <v>173</v>
      </c>
      <c r="I61" s="52" t="s">
        <v>692</v>
      </c>
      <c r="J61" s="211">
        <v>127823.58500000001</v>
      </c>
      <c r="K61" s="215">
        <v>127823.58500000001</v>
      </c>
      <c r="L61" s="214"/>
      <c r="M61" s="166"/>
      <c r="N61" s="214">
        <v>28700</v>
      </c>
      <c r="O61" s="166"/>
      <c r="P61" s="166"/>
      <c r="Q61" s="166"/>
      <c r="R61" s="166"/>
      <c r="S61" s="233">
        <v>8000</v>
      </c>
      <c r="T61" s="166"/>
      <c r="U61" s="166"/>
      <c r="V61" s="166"/>
    </row>
    <row r="62" spans="1:22" ht="72" x14ac:dyDescent="0.35">
      <c r="A62" s="198">
        <v>12</v>
      </c>
      <c r="B62" s="53" t="s">
        <v>613</v>
      </c>
      <c r="C62" s="173" t="s">
        <v>91</v>
      </c>
      <c r="D62" s="311" t="s">
        <v>70</v>
      </c>
      <c r="E62" s="52" t="s">
        <v>343</v>
      </c>
      <c r="F62" s="244" t="s">
        <v>640</v>
      </c>
      <c r="G62" s="198">
        <v>292</v>
      </c>
      <c r="H62" s="218" t="s">
        <v>172</v>
      </c>
      <c r="I62" s="52" t="s">
        <v>691</v>
      </c>
      <c r="J62" s="211">
        <v>244447</v>
      </c>
      <c r="K62" s="215">
        <v>244447</v>
      </c>
      <c r="L62" s="214"/>
      <c r="M62" s="166"/>
      <c r="N62" s="214">
        <v>24400</v>
      </c>
      <c r="O62" s="166"/>
      <c r="P62" s="166"/>
      <c r="Q62" s="166"/>
      <c r="R62" s="166"/>
      <c r="S62" s="233">
        <v>5000</v>
      </c>
      <c r="T62" s="166"/>
      <c r="U62" s="166"/>
      <c r="V62" s="166"/>
    </row>
    <row r="63" spans="1:22" s="257" customFormat="1" ht="54" x14ac:dyDescent="0.35">
      <c r="A63" s="198">
        <v>13</v>
      </c>
      <c r="B63" s="53" t="s">
        <v>908</v>
      </c>
      <c r="C63" s="173" t="s">
        <v>91</v>
      </c>
      <c r="D63" s="311" t="s">
        <v>70</v>
      </c>
      <c r="E63" s="52" t="s">
        <v>343</v>
      </c>
      <c r="F63" s="244" t="s">
        <v>910</v>
      </c>
      <c r="G63" s="198">
        <v>292</v>
      </c>
      <c r="H63" s="218" t="s">
        <v>913</v>
      </c>
      <c r="I63" s="52" t="s">
        <v>909</v>
      </c>
      <c r="J63" s="211">
        <v>103686.079</v>
      </c>
      <c r="K63" s="215">
        <f>+J63</f>
        <v>103686.079</v>
      </c>
      <c r="L63" s="217"/>
      <c r="M63" s="216"/>
      <c r="N63" s="214">
        <v>9000</v>
      </c>
      <c r="O63" s="51">
        <v>4000</v>
      </c>
      <c r="P63" s="214"/>
      <c r="Q63" s="576"/>
      <c r="R63" s="379"/>
      <c r="S63" s="233">
        <v>4000</v>
      </c>
      <c r="T63" s="233"/>
      <c r="U63" s="384"/>
    </row>
    <row r="64" spans="1:22" ht="72" x14ac:dyDescent="0.35">
      <c r="A64" s="198">
        <v>14</v>
      </c>
      <c r="B64" s="53" t="s">
        <v>611</v>
      </c>
      <c r="C64" s="173" t="s">
        <v>91</v>
      </c>
      <c r="D64" s="311" t="s">
        <v>860</v>
      </c>
      <c r="E64" s="52" t="s">
        <v>343</v>
      </c>
      <c r="F64" s="244" t="s">
        <v>638</v>
      </c>
      <c r="G64" s="198">
        <v>292</v>
      </c>
      <c r="H64" s="218" t="s">
        <v>675</v>
      </c>
      <c r="I64" s="52" t="s">
        <v>689</v>
      </c>
      <c r="J64" s="215">
        <v>391472</v>
      </c>
      <c r="K64" s="215">
        <v>391472</v>
      </c>
      <c r="L64" s="214"/>
      <c r="M64" s="166"/>
      <c r="N64" s="214">
        <v>13800</v>
      </c>
      <c r="O64" s="166"/>
      <c r="P64" s="166"/>
      <c r="Q64" s="166"/>
      <c r="R64" s="166"/>
      <c r="S64" s="233">
        <v>5000</v>
      </c>
      <c r="T64" s="166"/>
      <c r="U64" s="166"/>
      <c r="V64" s="166"/>
    </row>
    <row r="65" spans="1:22" ht="54" x14ac:dyDescent="0.35">
      <c r="A65" s="198">
        <v>15</v>
      </c>
      <c r="B65" s="208" t="s">
        <v>609</v>
      </c>
      <c r="C65" s="173" t="s">
        <v>91</v>
      </c>
      <c r="D65" s="311" t="s">
        <v>842</v>
      </c>
      <c r="E65" s="52" t="s">
        <v>343</v>
      </c>
      <c r="F65" s="245" t="s">
        <v>636</v>
      </c>
      <c r="G65" s="198">
        <v>292</v>
      </c>
      <c r="H65" s="218" t="s">
        <v>177</v>
      </c>
      <c r="I65" s="200" t="s">
        <v>688</v>
      </c>
      <c r="J65" s="50">
        <v>169497</v>
      </c>
      <c r="K65" s="215">
        <v>169497</v>
      </c>
      <c r="L65" s="214"/>
      <c r="M65" s="166"/>
      <c r="N65" s="214">
        <v>11837</v>
      </c>
      <c r="O65" s="166"/>
      <c r="P65" s="166"/>
      <c r="Q65" s="166"/>
      <c r="R65" s="166"/>
      <c r="S65" s="233">
        <v>4000</v>
      </c>
      <c r="T65" s="166"/>
      <c r="U65" s="166"/>
      <c r="V65" s="166"/>
    </row>
    <row r="66" spans="1:22" ht="72" x14ac:dyDescent="0.35">
      <c r="A66" s="198">
        <v>16</v>
      </c>
      <c r="B66" s="199" t="s">
        <v>152</v>
      </c>
      <c r="C66" s="173" t="s">
        <v>91</v>
      </c>
      <c r="D66" s="52" t="s">
        <v>70</v>
      </c>
      <c r="E66" s="52" t="s">
        <v>343</v>
      </c>
      <c r="F66" s="244" t="s">
        <v>651</v>
      </c>
      <c r="G66" s="198">
        <v>292</v>
      </c>
      <c r="H66" s="218" t="s">
        <v>128</v>
      </c>
      <c r="I66" s="224" t="s">
        <v>181</v>
      </c>
      <c r="J66" s="211">
        <v>258353.592</v>
      </c>
      <c r="K66" s="215">
        <v>258353.592</v>
      </c>
      <c r="L66" s="214"/>
      <c r="M66" s="166"/>
      <c r="N66" s="214">
        <v>44000</v>
      </c>
      <c r="O66" s="166"/>
      <c r="P66" s="166"/>
      <c r="Q66" s="166"/>
      <c r="R66" s="166"/>
      <c r="S66" s="233">
        <v>4000</v>
      </c>
      <c r="T66" s="166"/>
      <c r="U66" s="166"/>
      <c r="V66" s="166"/>
    </row>
    <row r="67" spans="1:22" ht="72" x14ac:dyDescent="0.35">
      <c r="A67" s="198">
        <v>17</v>
      </c>
      <c r="B67" s="199" t="s">
        <v>151</v>
      </c>
      <c r="C67" s="173" t="s">
        <v>91</v>
      </c>
      <c r="D67" s="52" t="s">
        <v>861</v>
      </c>
      <c r="E67" s="52" t="s">
        <v>343</v>
      </c>
      <c r="F67" s="244" t="s">
        <v>650</v>
      </c>
      <c r="G67" s="198">
        <v>292</v>
      </c>
      <c r="H67" s="218" t="s">
        <v>463</v>
      </c>
      <c r="I67" s="224" t="s">
        <v>180</v>
      </c>
      <c r="J67" s="211">
        <v>377651.38799999998</v>
      </c>
      <c r="K67" s="215">
        <v>377651.38799999998</v>
      </c>
      <c r="L67" s="214"/>
      <c r="M67" s="166"/>
      <c r="N67" s="214">
        <v>216000</v>
      </c>
      <c r="O67" s="166"/>
      <c r="P67" s="166"/>
      <c r="Q67" s="166"/>
      <c r="R67" s="166"/>
      <c r="S67" s="233">
        <v>3000</v>
      </c>
      <c r="T67" s="166"/>
      <c r="U67" s="166"/>
      <c r="V67" s="166"/>
    </row>
    <row r="68" spans="1:22" ht="90" x14ac:dyDescent="0.35">
      <c r="A68" s="198">
        <v>18</v>
      </c>
      <c r="B68" s="314" t="s">
        <v>610</v>
      </c>
      <c r="C68" s="173" t="s">
        <v>91</v>
      </c>
      <c r="D68" s="311" t="s">
        <v>842</v>
      </c>
      <c r="E68" s="52" t="s">
        <v>343</v>
      </c>
      <c r="F68" s="245" t="s">
        <v>637</v>
      </c>
      <c r="G68" s="198">
        <v>292</v>
      </c>
      <c r="H68" s="218" t="s">
        <v>865</v>
      </c>
      <c r="I68" s="200" t="s">
        <v>866</v>
      </c>
      <c r="J68" s="50">
        <v>242118</v>
      </c>
      <c r="K68" s="215">
        <v>242118</v>
      </c>
      <c r="L68" s="214"/>
      <c r="M68" s="166"/>
      <c r="N68" s="214">
        <v>5900</v>
      </c>
      <c r="O68" s="166"/>
      <c r="P68" s="166"/>
      <c r="Q68" s="166"/>
      <c r="R68" s="166"/>
      <c r="S68" s="233">
        <v>3000</v>
      </c>
      <c r="T68" s="166"/>
      <c r="U68" s="166"/>
      <c r="V68" s="166"/>
    </row>
    <row r="69" spans="1:22" ht="162" x14ac:dyDescent="0.35">
      <c r="A69" s="198">
        <v>19</v>
      </c>
      <c r="B69" s="53" t="s">
        <v>149</v>
      </c>
      <c r="C69" s="173" t="s">
        <v>91</v>
      </c>
      <c r="D69" s="52" t="s">
        <v>841</v>
      </c>
      <c r="E69" s="52" t="s">
        <v>343</v>
      </c>
      <c r="F69" s="244" t="s">
        <v>655</v>
      </c>
      <c r="G69" s="198">
        <v>292</v>
      </c>
      <c r="H69" s="218" t="s">
        <v>680</v>
      </c>
      <c r="I69" s="52" t="s">
        <v>867</v>
      </c>
      <c r="J69" s="211">
        <v>214046.103</v>
      </c>
      <c r="K69" s="215">
        <v>214046.103</v>
      </c>
      <c r="L69" s="214"/>
      <c r="M69" s="166"/>
      <c r="N69" s="214">
        <v>24000</v>
      </c>
      <c r="O69" s="166"/>
      <c r="P69" s="166"/>
      <c r="Q69" s="166"/>
      <c r="R69" s="166"/>
      <c r="S69" s="233">
        <v>2000</v>
      </c>
      <c r="T69" s="166"/>
      <c r="U69" s="166"/>
      <c r="V69" s="166"/>
    </row>
    <row r="70" spans="1:22" ht="108" x14ac:dyDescent="0.35">
      <c r="A70" s="198">
        <v>20</v>
      </c>
      <c r="B70" s="53" t="s">
        <v>612</v>
      </c>
      <c r="C70" s="173" t="s">
        <v>91</v>
      </c>
      <c r="D70" s="311" t="s">
        <v>842</v>
      </c>
      <c r="E70" s="52" t="s">
        <v>343</v>
      </c>
      <c r="F70" s="244" t="s">
        <v>639</v>
      </c>
      <c r="G70" s="198">
        <v>292</v>
      </c>
      <c r="H70" s="218" t="s">
        <v>676</v>
      </c>
      <c r="I70" s="52" t="s">
        <v>690</v>
      </c>
      <c r="J70" s="215">
        <v>79483.335999999996</v>
      </c>
      <c r="K70" s="215">
        <v>79483.335999999996</v>
      </c>
      <c r="L70" s="214"/>
      <c r="M70" s="166"/>
      <c r="N70" s="214">
        <v>5900</v>
      </c>
      <c r="O70" s="166"/>
      <c r="P70" s="166"/>
      <c r="Q70" s="166"/>
      <c r="R70" s="166"/>
      <c r="S70" s="233">
        <v>1508</v>
      </c>
      <c r="T70" s="166"/>
      <c r="U70" s="166"/>
      <c r="V70" s="166"/>
    </row>
    <row r="71" spans="1:22" ht="54" x14ac:dyDescent="0.35">
      <c r="A71" s="198">
        <v>21</v>
      </c>
      <c r="B71" s="201" t="s">
        <v>615</v>
      </c>
      <c r="C71" s="291" t="s">
        <v>118</v>
      </c>
      <c r="D71" s="311" t="s">
        <v>837</v>
      </c>
      <c r="E71" s="52" t="s">
        <v>343</v>
      </c>
      <c r="F71" s="221" t="s">
        <v>642</v>
      </c>
      <c r="G71" s="198">
        <v>292</v>
      </c>
      <c r="H71" s="218" t="s">
        <v>192</v>
      </c>
      <c r="I71" s="221" t="s">
        <v>693</v>
      </c>
      <c r="J71" s="211">
        <v>153308</v>
      </c>
      <c r="K71" s="215">
        <v>153308</v>
      </c>
      <c r="L71" s="214"/>
      <c r="M71" s="166"/>
      <c r="N71" s="214">
        <v>31476</v>
      </c>
      <c r="O71" s="166"/>
      <c r="P71" s="166"/>
      <c r="Q71" s="166"/>
      <c r="R71" s="166"/>
      <c r="S71" s="233">
        <v>2000</v>
      </c>
      <c r="T71" s="166"/>
      <c r="U71" s="166"/>
      <c r="V71" s="166"/>
    </row>
    <row r="72" spans="1:22" ht="54" x14ac:dyDescent="0.35">
      <c r="A72" s="198">
        <v>22</v>
      </c>
      <c r="B72" s="199" t="s">
        <v>616</v>
      </c>
      <c r="C72" s="173" t="s">
        <v>77</v>
      </c>
      <c r="D72" s="52" t="s">
        <v>78</v>
      </c>
      <c r="E72" s="52" t="s">
        <v>343</v>
      </c>
      <c r="F72" s="244" t="s">
        <v>643</v>
      </c>
      <c r="G72" s="198">
        <v>292</v>
      </c>
      <c r="H72" s="218" t="s">
        <v>131</v>
      </c>
      <c r="I72" s="222" t="s">
        <v>694</v>
      </c>
      <c r="J72" s="211">
        <v>114334.02</v>
      </c>
      <c r="K72" s="215">
        <v>114334.02</v>
      </c>
      <c r="L72" s="214"/>
      <c r="M72" s="166"/>
      <c r="N72" s="214">
        <v>59299</v>
      </c>
      <c r="O72" s="166"/>
      <c r="P72" s="166"/>
      <c r="Q72" s="166"/>
      <c r="R72" s="166"/>
      <c r="S72" s="233">
        <v>2000</v>
      </c>
      <c r="T72" s="166"/>
      <c r="U72" s="166"/>
      <c r="V72" s="166"/>
    </row>
    <row r="73" spans="1:22" ht="54" x14ac:dyDescent="0.35">
      <c r="A73" s="198">
        <v>23</v>
      </c>
      <c r="B73" s="53" t="s">
        <v>617</v>
      </c>
      <c r="C73" s="173" t="s">
        <v>145</v>
      </c>
      <c r="D73" s="52" t="s">
        <v>838</v>
      </c>
      <c r="E73" s="52" t="s">
        <v>343</v>
      </c>
      <c r="F73" s="244" t="s">
        <v>644</v>
      </c>
      <c r="G73" s="198">
        <v>292</v>
      </c>
      <c r="H73" s="218" t="s">
        <v>169</v>
      </c>
      <c r="I73" s="52" t="s">
        <v>695</v>
      </c>
      <c r="J73" s="211">
        <v>52539.7</v>
      </c>
      <c r="K73" s="215">
        <v>52539.7</v>
      </c>
      <c r="L73" s="214"/>
      <c r="M73" s="166"/>
      <c r="N73" s="214">
        <v>12850.161</v>
      </c>
      <c r="O73" s="166"/>
      <c r="P73" s="166"/>
      <c r="Q73" s="166"/>
      <c r="R73" s="166"/>
      <c r="S73" s="233">
        <v>4000</v>
      </c>
      <c r="T73" s="166"/>
      <c r="U73" s="166"/>
      <c r="V73" s="166"/>
    </row>
    <row r="74" spans="1:22" ht="126" x14ac:dyDescent="0.35">
      <c r="A74" s="198">
        <v>24</v>
      </c>
      <c r="B74" s="208" t="s">
        <v>161</v>
      </c>
      <c r="C74" s="200" t="s">
        <v>91</v>
      </c>
      <c r="D74" s="52" t="s">
        <v>862</v>
      </c>
      <c r="E74" s="52" t="s">
        <v>343</v>
      </c>
      <c r="F74" s="245" t="s">
        <v>255</v>
      </c>
      <c r="G74" s="198">
        <v>292</v>
      </c>
      <c r="H74" s="218" t="s">
        <v>179</v>
      </c>
      <c r="I74" s="200" t="s">
        <v>178</v>
      </c>
      <c r="J74" s="211">
        <v>428354</v>
      </c>
      <c r="K74" s="51"/>
      <c r="L74" s="214"/>
      <c r="M74" s="166"/>
      <c r="N74" s="214">
        <v>272000</v>
      </c>
      <c r="O74" s="166"/>
      <c r="P74" s="166"/>
      <c r="Q74" s="166"/>
      <c r="R74" s="166"/>
      <c r="S74" s="233">
        <v>20000</v>
      </c>
      <c r="T74" s="166"/>
      <c r="U74" s="166"/>
      <c r="V74" s="166"/>
    </row>
    <row r="75" spans="1:22" ht="72" x14ac:dyDescent="0.35">
      <c r="A75" s="198">
        <v>25</v>
      </c>
      <c r="B75" s="397" t="s">
        <v>164</v>
      </c>
      <c r="C75" s="173" t="s">
        <v>94</v>
      </c>
      <c r="D75" s="52" t="s">
        <v>836</v>
      </c>
      <c r="E75" s="52" t="s">
        <v>343</v>
      </c>
      <c r="F75" s="244" t="s">
        <v>257</v>
      </c>
      <c r="G75" s="198">
        <v>292</v>
      </c>
      <c r="H75" s="218" t="s">
        <v>186</v>
      </c>
      <c r="I75" s="232" t="s">
        <v>185</v>
      </c>
      <c r="J75" s="211">
        <v>316504.90999999997</v>
      </c>
      <c r="K75" s="51"/>
      <c r="L75" s="214"/>
      <c r="M75" s="166"/>
      <c r="N75" s="214">
        <v>128000</v>
      </c>
      <c r="O75" s="166"/>
      <c r="P75" s="166"/>
      <c r="Q75" s="166"/>
      <c r="R75" s="166"/>
      <c r="S75" s="233">
        <v>40000</v>
      </c>
      <c r="T75" s="166"/>
      <c r="U75" s="166"/>
      <c r="V75" s="166"/>
    </row>
    <row r="76" spans="1:22" ht="54" x14ac:dyDescent="0.35">
      <c r="A76" s="198">
        <v>26</v>
      </c>
      <c r="B76" s="203" t="s">
        <v>455</v>
      </c>
      <c r="C76" s="291" t="s">
        <v>139</v>
      </c>
      <c r="D76" s="52" t="s">
        <v>841</v>
      </c>
      <c r="E76" s="52" t="s">
        <v>343</v>
      </c>
      <c r="F76" s="198" t="s">
        <v>472</v>
      </c>
      <c r="G76" s="198">
        <v>292</v>
      </c>
      <c r="H76" s="241" t="s">
        <v>128</v>
      </c>
      <c r="I76" s="52" t="s">
        <v>461</v>
      </c>
      <c r="J76" s="215">
        <v>213549</v>
      </c>
      <c r="K76" s="51"/>
      <c r="L76" s="214"/>
      <c r="M76" s="166"/>
      <c r="N76" s="214">
        <v>86398</v>
      </c>
      <c r="O76" s="166"/>
      <c r="P76" s="166"/>
      <c r="Q76" s="166"/>
      <c r="R76" s="166"/>
      <c r="S76" s="233">
        <v>36000</v>
      </c>
      <c r="T76" s="166"/>
      <c r="U76" s="166"/>
      <c r="V76" s="166"/>
    </row>
    <row r="77" spans="1:22" ht="72" x14ac:dyDescent="0.35">
      <c r="A77" s="198">
        <v>27</v>
      </c>
      <c r="B77" s="203" t="s">
        <v>454</v>
      </c>
      <c r="C77" s="291" t="s">
        <v>139</v>
      </c>
      <c r="D77" s="52" t="s">
        <v>841</v>
      </c>
      <c r="E77" s="52" t="s">
        <v>343</v>
      </c>
      <c r="F77" s="198" t="s">
        <v>471</v>
      </c>
      <c r="G77" s="198">
        <v>292</v>
      </c>
      <c r="H77" s="241" t="s">
        <v>463</v>
      </c>
      <c r="I77" s="52" t="s">
        <v>460</v>
      </c>
      <c r="J77" s="215">
        <v>102759</v>
      </c>
      <c r="K77" s="51"/>
      <c r="L77" s="214"/>
      <c r="M77" s="166"/>
      <c r="N77" s="214">
        <v>41000</v>
      </c>
      <c r="O77" s="166"/>
      <c r="P77" s="166"/>
      <c r="Q77" s="166"/>
      <c r="R77" s="166"/>
      <c r="S77" s="233">
        <v>14000</v>
      </c>
      <c r="T77" s="166"/>
      <c r="U77" s="166"/>
      <c r="V77" s="166"/>
    </row>
    <row r="78" spans="1:22" ht="72" x14ac:dyDescent="0.35">
      <c r="A78" s="198">
        <v>28</v>
      </c>
      <c r="B78" s="53" t="s">
        <v>212</v>
      </c>
      <c r="C78" s="52" t="s">
        <v>139</v>
      </c>
      <c r="D78" s="52" t="s">
        <v>841</v>
      </c>
      <c r="E78" s="52" t="s">
        <v>343</v>
      </c>
      <c r="F78" s="198" t="s">
        <v>246</v>
      </c>
      <c r="G78" s="198">
        <v>292</v>
      </c>
      <c r="H78" s="241" t="s">
        <v>88</v>
      </c>
      <c r="I78" s="52" t="s">
        <v>709</v>
      </c>
      <c r="J78" s="215">
        <v>38964.093000000001</v>
      </c>
      <c r="K78" s="51"/>
      <c r="L78" s="214"/>
      <c r="M78" s="166"/>
      <c r="N78" s="214">
        <v>32000</v>
      </c>
      <c r="O78" s="166"/>
      <c r="P78" s="166"/>
      <c r="Q78" s="166"/>
      <c r="R78" s="166"/>
      <c r="S78" s="233">
        <v>6000</v>
      </c>
      <c r="T78" s="166"/>
      <c r="U78" s="166"/>
      <c r="V78" s="166"/>
    </row>
    <row r="79" spans="1:22" ht="54" x14ac:dyDescent="0.35">
      <c r="A79" s="198">
        <v>29</v>
      </c>
      <c r="B79" s="203" t="s">
        <v>451</v>
      </c>
      <c r="C79" s="291" t="s">
        <v>132</v>
      </c>
      <c r="D79" s="52" t="s">
        <v>842</v>
      </c>
      <c r="E79" s="52" t="s">
        <v>343</v>
      </c>
      <c r="F79" s="198" t="s">
        <v>468</v>
      </c>
      <c r="G79" s="198">
        <v>292</v>
      </c>
      <c r="H79" s="241" t="s">
        <v>465</v>
      </c>
      <c r="I79" s="52" t="s">
        <v>457</v>
      </c>
      <c r="J79" s="215">
        <v>102485.41</v>
      </c>
      <c r="K79" s="51"/>
      <c r="L79" s="214"/>
      <c r="M79" s="166"/>
      <c r="N79" s="214">
        <v>35000</v>
      </c>
      <c r="O79" s="166"/>
      <c r="P79" s="166"/>
      <c r="Q79" s="166"/>
      <c r="R79" s="166"/>
      <c r="S79" s="233">
        <v>8000</v>
      </c>
      <c r="T79" s="166"/>
      <c r="U79" s="166"/>
      <c r="V79" s="166"/>
    </row>
    <row r="80" spans="1:22" ht="72" x14ac:dyDescent="0.35">
      <c r="A80" s="198">
        <v>30</v>
      </c>
      <c r="B80" s="203" t="s">
        <v>452</v>
      </c>
      <c r="C80" s="291" t="s">
        <v>132</v>
      </c>
      <c r="D80" s="52" t="s">
        <v>842</v>
      </c>
      <c r="E80" s="52" t="s">
        <v>343</v>
      </c>
      <c r="F80" s="198" t="s">
        <v>469</v>
      </c>
      <c r="G80" s="198">
        <v>292</v>
      </c>
      <c r="H80" s="241" t="s">
        <v>133</v>
      </c>
      <c r="I80" s="52" t="s">
        <v>458</v>
      </c>
      <c r="J80" s="215">
        <v>72645</v>
      </c>
      <c r="K80" s="51"/>
      <c r="L80" s="214"/>
      <c r="M80" s="166"/>
      <c r="N80" s="214">
        <v>20000</v>
      </c>
      <c r="O80" s="166"/>
      <c r="P80" s="166"/>
      <c r="Q80" s="166"/>
      <c r="R80" s="166"/>
      <c r="S80" s="233">
        <v>1000</v>
      </c>
      <c r="T80" s="166"/>
      <c r="U80" s="166"/>
      <c r="V80" s="166"/>
    </row>
    <row r="81" spans="1:22" ht="54" x14ac:dyDescent="0.35">
      <c r="A81" s="198">
        <v>31</v>
      </c>
      <c r="B81" s="206" t="s">
        <v>625</v>
      </c>
      <c r="C81" s="207" t="s">
        <v>132</v>
      </c>
      <c r="D81" s="52" t="s">
        <v>842</v>
      </c>
      <c r="E81" s="52" t="s">
        <v>343</v>
      </c>
      <c r="F81" s="246" t="s">
        <v>656</v>
      </c>
      <c r="G81" s="198">
        <v>292</v>
      </c>
      <c r="H81" s="230" t="s">
        <v>175</v>
      </c>
      <c r="I81" s="207" t="s">
        <v>704</v>
      </c>
      <c r="J81" s="231">
        <v>75416</v>
      </c>
      <c r="K81" s="51"/>
      <c r="L81" s="405"/>
      <c r="M81" s="166"/>
      <c r="N81" s="405">
        <v>45000</v>
      </c>
      <c r="O81" s="166"/>
      <c r="P81" s="166"/>
      <c r="Q81" s="166"/>
      <c r="R81" s="166"/>
      <c r="S81" s="233">
        <v>5000</v>
      </c>
      <c r="T81" s="166"/>
      <c r="U81" s="166"/>
      <c r="V81" s="166"/>
    </row>
    <row r="82" spans="1:22" ht="108" x14ac:dyDescent="0.35">
      <c r="A82" s="198">
        <v>32</v>
      </c>
      <c r="B82" s="203" t="s">
        <v>453</v>
      </c>
      <c r="C82" s="291" t="s">
        <v>132</v>
      </c>
      <c r="D82" s="52" t="s">
        <v>842</v>
      </c>
      <c r="E82" s="52" t="s">
        <v>343</v>
      </c>
      <c r="F82" s="198" t="s">
        <v>470</v>
      </c>
      <c r="G82" s="198">
        <v>292</v>
      </c>
      <c r="H82" s="241" t="s">
        <v>466</v>
      </c>
      <c r="I82" s="52" t="s">
        <v>459</v>
      </c>
      <c r="J82" s="215">
        <v>59935.44</v>
      </c>
      <c r="K82" s="51"/>
      <c r="L82" s="214"/>
      <c r="M82" s="166"/>
      <c r="N82" s="214">
        <v>17000</v>
      </c>
      <c r="O82" s="166"/>
      <c r="P82" s="166"/>
      <c r="Q82" s="166"/>
      <c r="R82" s="166"/>
      <c r="S82" s="233">
        <v>2000</v>
      </c>
      <c r="T82" s="166"/>
      <c r="U82" s="166"/>
      <c r="V82" s="166"/>
    </row>
    <row r="83" spans="1:22" ht="108" x14ac:dyDescent="0.35">
      <c r="A83" s="198">
        <v>33</v>
      </c>
      <c r="B83" s="206" t="s">
        <v>165</v>
      </c>
      <c r="C83" s="207" t="s">
        <v>84</v>
      </c>
      <c r="D83" s="52" t="s">
        <v>723</v>
      </c>
      <c r="E83" s="52" t="s">
        <v>343</v>
      </c>
      <c r="F83" s="246" t="s">
        <v>258</v>
      </c>
      <c r="G83" s="198">
        <v>283</v>
      </c>
      <c r="H83" s="230" t="s">
        <v>188</v>
      </c>
      <c r="I83" s="207" t="s">
        <v>187</v>
      </c>
      <c r="J83" s="163">
        <v>928100</v>
      </c>
      <c r="K83" s="215">
        <v>928100</v>
      </c>
      <c r="L83" s="405"/>
      <c r="M83" s="166"/>
      <c r="N83" s="405">
        <v>150000</v>
      </c>
      <c r="O83" s="166"/>
      <c r="P83" s="166"/>
      <c r="Q83" s="166"/>
      <c r="R83" s="166"/>
      <c r="S83" s="233">
        <v>8000</v>
      </c>
      <c r="T83" s="166"/>
      <c r="U83" s="166"/>
      <c r="V83" s="166"/>
    </row>
    <row r="84" spans="1:22" ht="108" x14ac:dyDescent="0.35">
      <c r="A84" s="198">
        <v>34</v>
      </c>
      <c r="B84" s="206" t="s">
        <v>626</v>
      </c>
      <c r="C84" s="207" t="s">
        <v>84</v>
      </c>
      <c r="D84" s="52" t="s">
        <v>65</v>
      </c>
      <c r="E84" s="52" t="s">
        <v>343</v>
      </c>
      <c r="F84" s="246" t="s">
        <v>657</v>
      </c>
      <c r="G84" s="198">
        <v>283</v>
      </c>
      <c r="H84" s="393" t="s">
        <v>681</v>
      </c>
      <c r="I84" s="207" t="s">
        <v>705</v>
      </c>
      <c r="J84" s="231">
        <v>59558.807999999997</v>
      </c>
      <c r="K84" s="215">
        <v>59558.807999999997</v>
      </c>
      <c r="L84" s="405"/>
      <c r="M84" s="166"/>
      <c r="N84" s="405">
        <v>34500</v>
      </c>
      <c r="O84" s="166"/>
      <c r="P84" s="166"/>
      <c r="Q84" s="166"/>
      <c r="R84" s="166"/>
      <c r="S84" s="233">
        <v>7000</v>
      </c>
      <c r="T84" s="166"/>
      <c r="U84" s="166"/>
      <c r="V84" s="166"/>
    </row>
    <row r="85" spans="1:22" ht="108" x14ac:dyDescent="0.35">
      <c r="A85" s="198">
        <v>35</v>
      </c>
      <c r="B85" s="237" t="s">
        <v>205</v>
      </c>
      <c r="C85" s="52" t="s">
        <v>84</v>
      </c>
      <c r="D85" s="52" t="s">
        <v>837</v>
      </c>
      <c r="E85" s="52" t="s">
        <v>343</v>
      </c>
      <c r="F85" s="198" t="s">
        <v>661</v>
      </c>
      <c r="G85" s="198">
        <v>283</v>
      </c>
      <c r="H85" s="52" t="s">
        <v>129</v>
      </c>
      <c r="I85" s="52" t="s">
        <v>707</v>
      </c>
      <c r="J85" s="214">
        <v>130000</v>
      </c>
      <c r="K85" s="215">
        <v>130000</v>
      </c>
      <c r="L85" s="214"/>
      <c r="M85" s="166"/>
      <c r="N85" s="214">
        <v>102000</v>
      </c>
      <c r="O85" s="166"/>
      <c r="P85" s="166"/>
      <c r="Q85" s="166"/>
      <c r="R85" s="166"/>
      <c r="S85" s="233">
        <v>3000</v>
      </c>
      <c r="T85" s="166"/>
      <c r="U85" s="166"/>
      <c r="V85" s="166"/>
    </row>
    <row r="86" spans="1:22" ht="108" x14ac:dyDescent="0.35">
      <c r="A86" s="198">
        <v>36</v>
      </c>
      <c r="B86" s="319" t="s">
        <v>198</v>
      </c>
      <c r="C86" s="52" t="s">
        <v>84</v>
      </c>
      <c r="D86" s="52" t="s">
        <v>78</v>
      </c>
      <c r="E86" s="52" t="s">
        <v>343</v>
      </c>
      <c r="F86" s="320" t="s">
        <v>243</v>
      </c>
      <c r="G86" s="198">
        <v>283</v>
      </c>
      <c r="H86" s="50" t="s">
        <v>88</v>
      </c>
      <c r="I86" s="316" t="s">
        <v>221</v>
      </c>
      <c r="J86" s="215">
        <v>75000</v>
      </c>
      <c r="K86" s="215">
        <v>75000</v>
      </c>
      <c r="L86" s="214"/>
      <c r="M86" s="166"/>
      <c r="N86" s="214">
        <v>60000</v>
      </c>
      <c r="O86" s="166"/>
      <c r="P86" s="166"/>
      <c r="Q86" s="166"/>
      <c r="R86" s="166"/>
      <c r="S86" s="233">
        <v>2000</v>
      </c>
      <c r="T86" s="166"/>
      <c r="U86" s="166"/>
      <c r="V86" s="166"/>
    </row>
    <row r="87" spans="1:22" ht="108" x14ac:dyDescent="0.35">
      <c r="A87" s="198">
        <v>37</v>
      </c>
      <c r="B87" s="237" t="s">
        <v>204</v>
      </c>
      <c r="C87" s="52" t="s">
        <v>84</v>
      </c>
      <c r="D87" s="52" t="s">
        <v>70</v>
      </c>
      <c r="E87" s="52" t="s">
        <v>343</v>
      </c>
      <c r="F87" s="198" t="s">
        <v>660</v>
      </c>
      <c r="G87" s="198">
        <v>283</v>
      </c>
      <c r="H87" s="241" t="s">
        <v>88</v>
      </c>
      <c r="I87" s="52" t="s">
        <v>230</v>
      </c>
      <c r="J87" s="214">
        <v>59999.502</v>
      </c>
      <c r="K87" s="215">
        <v>59999.502</v>
      </c>
      <c r="L87" s="214"/>
      <c r="M87" s="166"/>
      <c r="N87" s="214">
        <v>48000</v>
      </c>
      <c r="O87" s="166"/>
      <c r="P87" s="166"/>
      <c r="Q87" s="166"/>
      <c r="R87" s="166"/>
      <c r="S87" s="233">
        <v>2000</v>
      </c>
      <c r="T87" s="166"/>
      <c r="U87" s="166"/>
      <c r="V87" s="166"/>
    </row>
    <row r="88" spans="1:22" ht="72" x14ac:dyDescent="0.35">
      <c r="A88" s="198">
        <v>38</v>
      </c>
      <c r="B88" s="206" t="s">
        <v>166</v>
      </c>
      <c r="C88" s="207" t="s">
        <v>158</v>
      </c>
      <c r="D88" s="52" t="s">
        <v>836</v>
      </c>
      <c r="E88" s="52" t="s">
        <v>343</v>
      </c>
      <c r="F88" s="246" t="s">
        <v>260</v>
      </c>
      <c r="G88" s="198">
        <v>283</v>
      </c>
      <c r="H88" s="230" t="s">
        <v>191</v>
      </c>
      <c r="I88" s="207" t="s">
        <v>190</v>
      </c>
      <c r="J88" s="231">
        <v>279952.15700000001</v>
      </c>
      <c r="K88" s="51"/>
      <c r="L88" s="405"/>
      <c r="M88" s="166"/>
      <c r="N88" s="405">
        <v>78000</v>
      </c>
      <c r="O88" s="166"/>
      <c r="P88" s="166"/>
      <c r="Q88" s="166"/>
      <c r="R88" s="166"/>
      <c r="S88" s="233">
        <v>1000</v>
      </c>
      <c r="T88" s="166"/>
      <c r="U88" s="166"/>
      <c r="V88" s="166"/>
    </row>
    <row r="89" spans="1:22" ht="72" x14ac:dyDescent="0.35">
      <c r="A89" s="198">
        <v>39</v>
      </c>
      <c r="B89" s="204" t="s">
        <v>206</v>
      </c>
      <c r="C89" s="205" t="s">
        <v>158</v>
      </c>
      <c r="D89" s="52" t="s">
        <v>861</v>
      </c>
      <c r="E89" s="52" t="s">
        <v>343</v>
      </c>
      <c r="F89" s="198" t="s">
        <v>662</v>
      </c>
      <c r="G89" s="198">
        <v>283</v>
      </c>
      <c r="H89" s="241" t="s">
        <v>129</v>
      </c>
      <c r="I89" s="205" t="s">
        <v>231</v>
      </c>
      <c r="J89" s="322">
        <v>59994.442999999999</v>
      </c>
      <c r="K89" s="215">
        <v>59994.442999999999</v>
      </c>
      <c r="L89" s="214"/>
      <c r="M89" s="166"/>
      <c r="N89" s="214">
        <v>48000</v>
      </c>
      <c r="O89" s="166"/>
      <c r="P89" s="166"/>
      <c r="Q89" s="166"/>
      <c r="R89" s="166"/>
      <c r="S89" s="233">
        <v>4000</v>
      </c>
      <c r="T89" s="166"/>
      <c r="U89" s="166"/>
      <c r="V89" s="166"/>
    </row>
    <row r="90" spans="1:22" ht="90" x14ac:dyDescent="0.35">
      <c r="A90" s="198">
        <v>40</v>
      </c>
      <c r="B90" s="255" t="s">
        <v>633</v>
      </c>
      <c r="C90" s="250" t="s">
        <v>634</v>
      </c>
      <c r="D90" s="52" t="s">
        <v>723</v>
      </c>
      <c r="E90" s="52" t="s">
        <v>343</v>
      </c>
      <c r="F90" s="542" t="s">
        <v>855</v>
      </c>
      <c r="G90" s="198">
        <v>322</v>
      </c>
      <c r="H90" s="622" t="s">
        <v>88</v>
      </c>
      <c r="I90" s="251" t="s">
        <v>716</v>
      </c>
      <c r="J90" s="50">
        <v>14982.380999999999</v>
      </c>
      <c r="K90" s="215">
        <v>14982.380999999999</v>
      </c>
      <c r="L90" s="214"/>
      <c r="M90" s="166"/>
      <c r="N90" s="214">
        <v>12000</v>
      </c>
      <c r="O90" s="166"/>
      <c r="P90" s="166"/>
      <c r="Q90" s="166"/>
      <c r="R90" s="166"/>
      <c r="S90" s="233">
        <v>5000</v>
      </c>
      <c r="T90" s="166"/>
      <c r="U90" s="166"/>
      <c r="V90" s="166"/>
    </row>
  </sheetData>
  <autoFilter ref="A7:V7"/>
  <mergeCells count="23">
    <mergeCell ref="A1:V1"/>
    <mergeCell ref="A2:V2"/>
    <mergeCell ref="A4:A6"/>
    <mergeCell ref="B4:B6"/>
    <mergeCell ref="C4:C6"/>
    <mergeCell ref="D4:D6"/>
    <mergeCell ref="E4:E6"/>
    <mergeCell ref="F4:F6"/>
    <mergeCell ref="G4:G6"/>
    <mergeCell ref="H4:H6"/>
    <mergeCell ref="I4:K4"/>
    <mergeCell ref="L4:M5"/>
    <mergeCell ref="N4:N6"/>
    <mergeCell ref="O4:O6"/>
    <mergeCell ref="Q4:Q6"/>
    <mergeCell ref="R4:R6"/>
    <mergeCell ref="S4:U4"/>
    <mergeCell ref="V4:V6"/>
    <mergeCell ref="I5:I6"/>
    <mergeCell ref="J5:K5"/>
    <mergeCell ref="S5:S6"/>
    <mergeCell ref="T5:U5"/>
    <mergeCell ref="P4:P6"/>
  </mergeCells>
  <conditionalFormatting sqref="B42:B46 B48:B50">
    <cfRule type="duplicateValues" dxfId="18" priority="12"/>
  </conditionalFormatting>
  <conditionalFormatting sqref="B13:B16 B1:B6 B18:B21 B23:B26 B29 B31:B37 B39:B41">
    <cfRule type="duplicateValues" dxfId="17" priority="14"/>
  </conditionalFormatting>
  <conditionalFormatting sqref="L21">
    <cfRule type="duplicateValues" dxfId="16" priority="18"/>
  </conditionalFormatting>
  <conditionalFormatting sqref="L29:L30">
    <cfRule type="duplicateValues" dxfId="15" priority="17"/>
  </conditionalFormatting>
  <conditionalFormatting sqref="L40">
    <cfRule type="duplicateValues" dxfId="14" priority="16"/>
  </conditionalFormatting>
  <conditionalFormatting sqref="L41">
    <cfRule type="duplicateValues" dxfId="13" priority="15"/>
  </conditionalFormatting>
  <conditionalFormatting sqref="L42:L46 L48">
    <cfRule type="duplicateValues" dxfId="12" priority="13"/>
  </conditionalFormatting>
  <conditionalFormatting sqref="B57:B62 B51:B55 B64:B66">
    <cfRule type="duplicateValues" dxfId="11" priority="7"/>
  </conditionalFormatting>
  <conditionalFormatting sqref="B90 B51:B62 B64:B88">
    <cfRule type="duplicateValues" dxfId="10" priority="8"/>
  </conditionalFormatting>
  <conditionalFormatting sqref="B51:B62 B64:B90">
    <cfRule type="duplicateValues" dxfId="9" priority="9"/>
  </conditionalFormatting>
  <conditionalFormatting sqref="B90 B51:B62 B64:B88">
    <cfRule type="duplicateValues" dxfId="8" priority="10"/>
    <cfRule type="duplicateValues" dxfId="7" priority="11"/>
  </conditionalFormatting>
  <conditionalFormatting sqref="E9">
    <cfRule type="duplicateValues" dxfId="6" priority="6"/>
  </conditionalFormatting>
  <conditionalFormatting sqref="B3:B6">
    <cfRule type="duplicateValues" dxfId="5" priority="1210"/>
  </conditionalFormatting>
  <conditionalFormatting sqref="B63">
    <cfRule type="duplicateValues" dxfId="4" priority="1"/>
  </conditionalFormatting>
  <conditionalFormatting sqref="B63">
    <cfRule type="duplicateValues" dxfId="3" priority="2"/>
  </conditionalFormatting>
  <conditionalFormatting sqref="B63">
    <cfRule type="duplicateValues" dxfId="2" priority="3"/>
  </conditionalFormatting>
  <conditionalFormatting sqref="B63">
    <cfRule type="duplicateValues" dxfId="1" priority="4"/>
    <cfRule type="duplicateValues" dxfId="0" priority="5"/>
  </conditionalFormatting>
  <pageMargins left="0.7" right="0.7" top="0.75" bottom="0.75" header="0.3" footer="0.3"/>
  <pageSetup paperSize="8" scale="62"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15"/>
  <sheetViews>
    <sheetView view="pageBreakPreview" zoomScale="55" zoomScaleNormal="85" zoomScaleSheetLayoutView="55" workbookViewId="0">
      <selection activeCell="I3" sqref="I3"/>
    </sheetView>
  </sheetViews>
  <sheetFormatPr defaultRowHeight="14.4" x14ac:dyDescent="0.3"/>
  <cols>
    <col min="1" max="1" width="5.44140625" customWidth="1"/>
    <col min="2" max="2" width="30.88671875" customWidth="1"/>
    <col min="3" max="5" width="19" customWidth="1"/>
    <col min="6" max="8" width="18.77734375" customWidth="1"/>
    <col min="9" max="9" width="18" customWidth="1"/>
  </cols>
  <sheetData>
    <row r="1" spans="1:9" ht="17.399999999999999" x14ac:dyDescent="0.3">
      <c r="A1" s="697" t="s">
        <v>886</v>
      </c>
      <c r="B1" s="697"/>
      <c r="C1" s="697"/>
      <c r="D1" s="697"/>
      <c r="E1" s="697"/>
      <c r="F1" s="697"/>
      <c r="G1" s="697"/>
      <c r="H1" s="697"/>
      <c r="I1" s="697"/>
    </row>
    <row r="2" spans="1:9" ht="18" x14ac:dyDescent="0.35">
      <c r="A2" s="698" t="s">
        <v>914</v>
      </c>
      <c r="B2" s="698"/>
      <c r="C2" s="698"/>
      <c r="D2" s="698"/>
      <c r="E2" s="698"/>
      <c r="F2" s="698"/>
      <c r="G2" s="698"/>
      <c r="H2" s="698"/>
      <c r="I2" s="698"/>
    </row>
    <row r="3" spans="1:9" ht="15.6" x14ac:dyDescent="0.3">
      <c r="A3" s="557"/>
      <c r="B3" s="557"/>
      <c r="C3" s="557"/>
      <c r="D3" s="557"/>
      <c r="E3" s="557"/>
      <c r="F3" s="557"/>
      <c r="G3" s="557"/>
      <c r="H3" s="557"/>
      <c r="I3" s="782" t="s">
        <v>1</v>
      </c>
    </row>
    <row r="4" spans="1:9" ht="30" customHeight="1" x14ac:dyDescent="0.3">
      <c r="A4" s="696" t="s">
        <v>62</v>
      </c>
      <c r="B4" s="696" t="s">
        <v>879</v>
      </c>
      <c r="C4" s="696" t="s">
        <v>750</v>
      </c>
      <c r="D4" s="696"/>
      <c r="E4" s="696"/>
      <c r="F4" s="699" t="s">
        <v>8</v>
      </c>
      <c r="G4" s="699"/>
      <c r="H4" s="699"/>
      <c r="I4" s="699"/>
    </row>
    <row r="5" spans="1:9" ht="52.2" customHeight="1" x14ac:dyDescent="0.3">
      <c r="A5" s="696"/>
      <c r="B5" s="696"/>
      <c r="C5" s="700" t="s">
        <v>750</v>
      </c>
      <c r="D5" s="700" t="s">
        <v>882</v>
      </c>
      <c r="E5" s="700" t="s">
        <v>883</v>
      </c>
      <c r="F5" s="696" t="s">
        <v>881</v>
      </c>
      <c r="G5" s="696"/>
      <c r="H5" s="696"/>
      <c r="I5" s="696" t="s">
        <v>884</v>
      </c>
    </row>
    <row r="6" spans="1:9" ht="39.6" customHeight="1" x14ac:dyDescent="0.3">
      <c r="A6" s="696"/>
      <c r="B6" s="696"/>
      <c r="C6" s="701"/>
      <c r="D6" s="701"/>
      <c r="E6" s="701"/>
      <c r="F6" s="558" t="s">
        <v>750</v>
      </c>
      <c r="G6" s="558" t="s">
        <v>882</v>
      </c>
      <c r="H6" s="558" t="s">
        <v>883</v>
      </c>
      <c r="I6" s="696"/>
    </row>
    <row r="7" spans="1:9" ht="39" customHeight="1" x14ac:dyDescent="0.3">
      <c r="A7" s="558"/>
      <c r="B7" s="165" t="s">
        <v>880</v>
      </c>
      <c r="C7" s="559">
        <f>SUM(C8:C15)</f>
        <v>3600000</v>
      </c>
      <c r="D7" s="559">
        <f t="shared" ref="D7:I7" si="0">SUM(D8:D15)</f>
        <v>940100</v>
      </c>
      <c r="E7" s="559">
        <f t="shared" si="0"/>
        <v>2659900</v>
      </c>
      <c r="F7" s="559">
        <f t="shared" si="0"/>
        <v>3250000</v>
      </c>
      <c r="G7" s="559">
        <f t="shared" si="0"/>
        <v>590100</v>
      </c>
      <c r="H7" s="559">
        <f t="shared" si="0"/>
        <v>2659900</v>
      </c>
      <c r="I7" s="559">
        <f t="shared" si="0"/>
        <v>350000</v>
      </c>
    </row>
    <row r="8" spans="1:9" ht="39" customHeight="1" x14ac:dyDescent="0.3">
      <c r="A8" s="160">
        <v>1</v>
      </c>
      <c r="B8" s="52" t="s">
        <v>143</v>
      </c>
      <c r="C8" s="50">
        <f>+SUM(D8:E8)</f>
        <v>650000</v>
      </c>
      <c r="D8" s="50">
        <f>+G8+I8</f>
        <v>306700</v>
      </c>
      <c r="E8" s="50">
        <f>+H8</f>
        <v>343300</v>
      </c>
      <c r="F8" s="560">
        <v>400000</v>
      </c>
      <c r="G8" s="50">
        <f>+F8-H8</f>
        <v>56700</v>
      </c>
      <c r="H8" s="560">
        <v>343300</v>
      </c>
      <c r="I8" s="560">
        <v>250000</v>
      </c>
    </row>
    <row r="9" spans="1:9" ht="39" customHeight="1" x14ac:dyDescent="0.3">
      <c r="A9" s="160">
        <v>2</v>
      </c>
      <c r="B9" s="52" t="s">
        <v>552</v>
      </c>
      <c r="C9" s="50">
        <f t="shared" ref="C9:C15" si="1">+SUM(D9:E9)</f>
        <v>300000</v>
      </c>
      <c r="D9" s="50">
        <f t="shared" ref="D9:D15" si="2">+G9+I9</f>
        <v>109300</v>
      </c>
      <c r="E9" s="50">
        <f t="shared" ref="E9:E15" si="3">+H9</f>
        <v>190700</v>
      </c>
      <c r="F9" s="560">
        <v>200000</v>
      </c>
      <c r="G9" s="50">
        <f t="shared" ref="G9:G15" si="4">+F9-H9</f>
        <v>9300</v>
      </c>
      <c r="H9" s="560">
        <v>190700</v>
      </c>
      <c r="I9" s="560">
        <v>100000</v>
      </c>
    </row>
    <row r="10" spans="1:9" ht="39" customHeight="1" x14ac:dyDescent="0.3">
      <c r="A10" s="160">
        <v>3</v>
      </c>
      <c r="B10" s="52" t="s">
        <v>138</v>
      </c>
      <c r="C10" s="50">
        <f t="shared" si="1"/>
        <v>250000</v>
      </c>
      <c r="D10" s="50">
        <f t="shared" si="2"/>
        <v>13500</v>
      </c>
      <c r="E10" s="50">
        <f t="shared" si="3"/>
        <v>236500</v>
      </c>
      <c r="F10" s="560">
        <v>250000</v>
      </c>
      <c r="G10" s="50">
        <f t="shared" si="4"/>
        <v>13500</v>
      </c>
      <c r="H10" s="560">
        <v>236500</v>
      </c>
      <c r="I10" s="167"/>
    </row>
    <row r="11" spans="1:9" ht="39" customHeight="1" x14ac:dyDescent="0.3">
      <c r="A11" s="160">
        <v>4</v>
      </c>
      <c r="B11" s="52" t="s">
        <v>549</v>
      </c>
      <c r="C11" s="50">
        <f t="shared" si="1"/>
        <v>250000</v>
      </c>
      <c r="D11" s="50">
        <f t="shared" si="2"/>
        <v>14700</v>
      </c>
      <c r="E11" s="50">
        <f t="shared" si="3"/>
        <v>235300</v>
      </c>
      <c r="F11" s="560">
        <v>250000</v>
      </c>
      <c r="G11" s="50">
        <f t="shared" si="4"/>
        <v>14700</v>
      </c>
      <c r="H11" s="560">
        <v>235300</v>
      </c>
      <c r="I11" s="167"/>
    </row>
    <row r="12" spans="1:9" ht="39" customHeight="1" x14ac:dyDescent="0.3">
      <c r="A12" s="160">
        <v>5</v>
      </c>
      <c r="B12" s="52" t="s">
        <v>410</v>
      </c>
      <c r="C12" s="50">
        <f t="shared" si="1"/>
        <v>200000</v>
      </c>
      <c r="D12" s="50">
        <f t="shared" si="2"/>
        <v>20700</v>
      </c>
      <c r="E12" s="50">
        <f t="shared" si="3"/>
        <v>179300</v>
      </c>
      <c r="F12" s="560">
        <v>200000</v>
      </c>
      <c r="G12" s="50">
        <f t="shared" si="4"/>
        <v>20700</v>
      </c>
      <c r="H12" s="560">
        <v>179300</v>
      </c>
      <c r="I12" s="167"/>
    </row>
    <row r="13" spans="1:9" ht="39" customHeight="1" x14ac:dyDescent="0.3">
      <c r="A13" s="160">
        <v>6</v>
      </c>
      <c r="B13" s="52" t="s">
        <v>433</v>
      </c>
      <c r="C13" s="50">
        <f t="shared" si="1"/>
        <v>1700000</v>
      </c>
      <c r="D13" s="50">
        <f t="shared" si="2"/>
        <v>461400</v>
      </c>
      <c r="E13" s="50">
        <f t="shared" si="3"/>
        <v>1238600</v>
      </c>
      <c r="F13" s="560">
        <v>1700000</v>
      </c>
      <c r="G13" s="50">
        <f t="shared" si="4"/>
        <v>461400</v>
      </c>
      <c r="H13" s="560">
        <v>1238600</v>
      </c>
      <c r="I13" s="167"/>
    </row>
    <row r="14" spans="1:9" ht="39" customHeight="1" x14ac:dyDescent="0.3">
      <c r="A14" s="160">
        <v>7</v>
      </c>
      <c r="B14" s="52" t="s">
        <v>126</v>
      </c>
      <c r="C14" s="50">
        <f t="shared" si="1"/>
        <v>150000</v>
      </c>
      <c r="D14" s="50">
        <f t="shared" si="2"/>
        <v>8400</v>
      </c>
      <c r="E14" s="50">
        <f t="shared" si="3"/>
        <v>141600</v>
      </c>
      <c r="F14" s="560">
        <v>150000</v>
      </c>
      <c r="G14" s="50">
        <f t="shared" si="4"/>
        <v>8400</v>
      </c>
      <c r="H14" s="560">
        <v>141600</v>
      </c>
      <c r="I14" s="167"/>
    </row>
    <row r="15" spans="1:9" ht="39" customHeight="1" x14ac:dyDescent="0.3">
      <c r="A15" s="160">
        <v>8</v>
      </c>
      <c r="B15" s="52" t="s">
        <v>130</v>
      </c>
      <c r="C15" s="50">
        <f t="shared" si="1"/>
        <v>100000</v>
      </c>
      <c r="D15" s="50">
        <f t="shared" si="2"/>
        <v>5400</v>
      </c>
      <c r="E15" s="50">
        <f t="shared" si="3"/>
        <v>94600</v>
      </c>
      <c r="F15" s="560">
        <v>100000</v>
      </c>
      <c r="G15" s="50">
        <f t="shared" si="4"/>
        <v>5400</v>
      </c>
      <c r="H15" s="560">
        <v>94600</v>
      </c>
      <c r="I15" s="167"/>
    </row>
  </sheetData>
  <mergeCells count="11">
    <mergeCell ref="C4:E4"/>
    <mergeCell ref="F5:H5"/>
    <mergeCell ref="A1:I1"/>
    <mergeCell ref="A2:I2"/>
    <mergeCell ref="A4:A6"/>
    <mergeCell ref="B4:B6"/>
    <mergeCell ref="I5:I6"/>
    <mergeCell ref="F4:I4"/>
    <mergeCell ref="C5:C6"/>
    <mergeCell ref="D5:D6"/>
    <mergeCell ref="E5:E6"/>
  </mergeCells>
  <pageMargins left="1.02" right="0.7" top="0.75" bottom="0.75" header="0.3" footer="0.3"/>
  <pageSetup paperSize="8" scale="11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W66"/>
  <sheetViews>
    <sheetView view="pageBreakPreview" zoomScale="55" zoomScaleNormal="70" zoomScaleSheetLayoutView="55" workbookViewId="0">
      <pane xSplit="2" ySplit="9" topLeftCell="C55" activePane="bottomRight" state="frozen"/>
      <selection activeCell="D29" sqref="D29"/>
      <selection pane="topRight" activeCell="D29" sqref="D29"/>
      <selection pane="bottomLeft" activeCell="D29" sqref="D29"/>
      <selection pane="bottomRight" activeCell="D29" sqref="D29"/>
    </sheetView>
  </sheetViews>
  <sheetFormatPr defaultColWidth="9.109375" defaultRowHeight="18" x14ac:dyDescent="0.35"/>
  <cols>
    <col min="1" max="1" width="6" style="21" customWidth="1"/>
    <col min="2" max="2" width="45.33203125" style="21" customWidth="1"/>
    <col min="3" max="3" width="25.88671875" style="49" customWidth="1"/>
    <col min="4" max="4" width="13.33203125" style="49" customWidth="1"/>
    <col min="5" max="7" width="14.44140625" style="49" customWidth="1"/>
    <col min="8" max="8" width="12.33203125" style="21" customWidth="1"/>
    <col min="9" max="9" width="23" style="49" customWidth="1"/>
    <col min="10" max="10" width="15.6640625" style="48" customWidth="1"/>
    <col min="11" max="12" width="18.6640625" style="48" customWidth="1"/>
    <col min="13" max="15" width="18.6640625" style="48" hidden="1" customWidth="1"/>
    <col min="16" max="17" width="18.6640625" style="48" customWidth="1"/>
    <col min="18" max="18" width="18.6640625" style="48" hidden="1" customWidth="1"/>
    <col min="19" max="19" width="21.77734375" style="409" customWidth="1"/>
    <col min="20" max="20" width="14.6640625" style="409" customWidth="1"/>
    <col min="21" max="21" width="14.6640625" style="48" customWidth="1"/>
    <col min="22" max="22" width="26.6640625" style="48" customWidth="1"/>
    <col min="23" max="23" width="28.6640625" style="21" customWidth="1"/>
    <col min="24" max="16384" width="9.109375" style="21"/>
  </cols>
  <sheetData>
    <row r="1" spans="1:22" x14ac:dyDescent="0.35">
      <c r="A1" s="705" t="s">
        <v>766</v>
      </c>
      <c r="B1" s="705"/>
      <c r="C1" s="705"/>
      <c r="D1" s="705"/>
      <c r="E1" s="705"/>
      <c r="F1" s="705"/>
      <c r="G1" s="705"/>
      <c r="H1" s="705"/>
      <c r="I1" s="705"/>
      <c r="J1" s="705"/>
      <c r="K1" s="705"/>
      <c r="L1" s="705"/>
      <c r="M1" s="705"/>
      <c r="N1" s="705"/>
      <c r="O1" s="705"/>
      <c r="P1" s="705"/>
      <c r="Q1" s="705"/>
      <c r="R1" s="705"/>
      <c r="S1" s="705"/>
      <c r="T1" s="705"/>
      <c r="U1" s="705"/>
      <c r="V1" s="705"/>
    </row>
    <row r="2" spans="1:22" x14ac:dyDescent="0.35">
      <c r="A2" s="706" t="s">
        <v>914</v>
      </c>
      <c r="B2" s="706"/>
      <c r="C2" s="706"/>
      <c r="D2" s="706"/>
      <c r="E2" s="706"/>
      <c r="F2" s="706"/>
      <c r="G2" s="706"/>
      <c r="H2" s="706"/>
      <c r="I2" s="706"/>
      <c r="J2" s="706"/>
      <c r="K2" s="706"/>
      <c r="L2" s="706"/>
      <c r="M2" s="706"/>
      <c r="N2" s="706"/>
      <c r="O2" s="706"/>
      <c r="P2" s="706"/>
      <c r="Q2" s="706"/>
      <c r="R2" s="706"/>
      <c r="S2" s="706"/>
      <c r="T2" s="706"/>
      <c r="U2" s="706"/>
      <c r="V2" s="706"/>
    </row>
    <row r="3" spans="1:22" x14ac:dyDescent="0.35">
      <c r="A3" s="5"/>
      <c r="B3" s="5"/>
      <c r="C3" s="6"/>
      <c r="D3" s="6"/>
      <c r="E3" s="6"/>
      <c r="F3" s="6"/>
      <c r="G3" s="6"/>
      <c r="H3" s="5"/>
      <c r="I3" s="6"/>
      <c r="J3" s="7"/>
      <c r="K3" s="5"/>
      <c r="L3" s="5"/>
      <c r="M3" s="5"/>
      <c r="N3" s="5"/>
      <c r="O3" s="5"/>
      <c r="P3" s="5"/>
      <c r="Q3" s="5"/>
      <c r="R3" s="5"/>
      <c r="S3" s="707"/>
      <c r="T3" s="707"/>
      <c r="U3" s="707"/>
      <c r="V3" s="707"/>
    </row>
    <row r="4" spans="1:22" ht="63" customHeight="1" x14ac:dyDescent="0.35">
      <c r="A4" s="708" t="s">
        <v>2</v>
      </c>
      <c r="B4" s="708" t="s">
        <v>56</v>
      </c>
      <c r="C4" s="708" t="s">
        <v>57</v>
      </c>
      <c r="D4" s="708" t="s">
        <v>393</v>
      </c>
      <c r="E4" s="708" t="s">
        <v>392</v>
      </c>
      <c r="F4" s="708" t="s">
        <v>289</v>
      </c>
      <c r="G4" s="708" t="s">
        <v>290</v>
      </c>
      <c r="H4" s="711" t="s">
        <v>291</v>
      </c>
      <c r="I4" s="728" t="s">
        <v>292</v>
      </c>
      <c r="J4" s="729"/>
      <c r="K4" s="730"/>
      <c r="L4" s="717" t="s">
        <v>293</v>
      </c>
      <c r="M4" s="702" t="s">
        <v>391</v>
      </c>
      <c r="N4" s="702" t="s">
        <v>337</v>
      </c>
      <c r="O4" s="702" t="s">
        <v>390</v>
      </c>
      <c r="P4" s="702" t="s">
        <v>389</v>
      </c>
      <c r="Q4" s="717" t="s">
        <v>388</v>
      </c>
      <c r="R4" s="702" t="s">
        <v>387</v>
      </c>
      <c r="S4" s="720" t="s">
        <v>338</v>
      </c>
      <c r="T4" s="721"/>
      <c r="U4" s="722"/>
      <c r="V4" s="717" t="s">
        <v>4</v>
      </c>
    </row>
    <row r="5" spans="1:22" ht="15.75" customHeight="1" x14ac:dyDescent="0.35">
      <c r="A5" s="709"/>
      <c r="B5" s="709"/>
      <c r="C5" s="709"/>
      <c r="D5" s="709"/>
      <c r="E5" s="709"/>
      <c r="F5" s="709"/>
      <c r="G5" s="709"/>
      <c r="H5" s="712"/>
      <c r="I5" s="727" t="s">
        <v>294</v>
      </c>
      <c r="J5" s="727" t="s">
        <v>281</v>
      </c>
      <c r="K5" s="727"/>
      <c r="L5" s="718"/>
      <c r="M5" s="703"/>
      <c r="N5" s="703"/>
      <c r="O5" s="703"/>
      <c r="P5" s="703"/>
      <c r="Q5" s="718"/>
      <c r="R5" s="703"/>
      <c r="S5" s="714" t="s">
        <v>5</v>
      </c>
      <c r="T5" s="723" t="s">
        <v>8</v>
      </c>
      <c r="U5" s="724"/>
      <c r="V5" s="718"/>
    </row>
    <row r="6" spans="1:22" ht="36" customHeight="1" x14ac:dyDescent="0.35">
      <c r="A6" s="709"/>
      <c r="B6" s="709"/>
      <c r="C6" s="709"/>
      <c r="D6" s="709"/>
      <c r="E6" s="709"/>
      <c r="F6" s="709"/>
      <c r="G6" s="709"/>
      <c r="H6" s="712"/>
      <c r="I6" s="727"/>
      <c r="J6" s="727" t="s">
        <v>5</v>
      </c>
      <c r="K6" s="727" t="s">
        <v>386</v>
      </c>
      <c r="L6" s="718"/>
      <c r="M6" s="703"/>
      <c r="N6" s="703"/>
      <c r="O6" s="703"/>
      <c r="P6" s="703"/>
      <c r="Q6" s="718"/>
      <c r="R6" s="703"/>
      <c r="S6" s="715"/>
      <c r="T6" s="725"/>
      <c r="U6" s="726"/>
      <c r="V6" s="718"/>
    </row>
    <row r="7" spans="1:22" ht="63" customHeight="1" x14ac:dyDescent="0.35">
      <c r="A7" s="709"/>
      <c r="B7" s="709"/>
      <c r="C7" s="709"/>
      <c r="D7" s="709"/>
      <c r="E7" s="709"/>
      <c r="F7" s="709"/>
      <c r="G7" s="709"/>
      <c r="H7" s="712"/>
      <c r="I7" s="727"/>
      <c r="J7" s="727"/>
      <c r="K7" s="727"/>
      <c r="L7" s="718"/>
      <c r="M7" s="703"/>
      <c r="N7" s="703"/>
      <c r="O7" s="703"/>
      <c r="P7" s="703"/>
      <c r="Q7" s="718"/>
      <c r="R7" s="703"/>
      <c r="S7" s="715"/>
      <c r="T7" s="714" t="s">
        <v>342</v>
      </c>
      <c r="U7" s="708" t="s">
        <v>385</v>
      </c>
      <c r="V7" s="718"/>
    </row>
    <row r="8" spans="1:22" ht="40.5" customHeight="1" x14ac:dyDescent="0.35">
      <c r="A8" s="710"/>
      <c r="B8" s="710"/>
      <c r="C8" s="710"/>
      <c r="D8" s="710"/>
      <c r="E8" s="710"/>
      <c r="F8" s="710"/>
      <c r="G8" s="710"/>
      <c r="H8" s="713"/>
      <c r="I8" s="727"/>
      <c r="J8" s="727"/>
      <c r="K8" s="727"/>
      <c r="L8" s="719"/>
      <c r="M8" s="704"/>
      <c r="N8" s="704"/>
      <c r="O8" s="704"/>
      <c r="P8" s="704"/>
      <c r="Q8" s="719"/>
      <c r="R8" s="704"/>
      <c r="S8" s="716"/>
      <c r="T8" s="716"/>
      <c r="U8" s="710"/>
      <c r="V8" s="719"/>
    </row>
    <row r="9" spans="1:22" x14ac:dyDescent="0.35">
      <c r="A9" s="626"/>
      <c r="B9" s="626" t="s">
        <v>15</v>
      </c>
      <c r="C9" s="197">
        <v>20</v>
      </c>
      <c r="D9" s="197"/>
      <c r="E9" s="197"/>
      <c r="F9" s="197"/>
      <c r="G9" s="197"/>
      <c r="H9" s="629"/>
      <c r="I9" s="624">
        <v>0</v>
      </c>
      <c r="J9" s="624"/>
      <c r="K9" s="624">
        <f>K10+K35</f>
        <v>12363862.384</v>
      </c>
      <c r="L9" s="624">
        <f>L10+L35</f>
        <v>9454760</v>
      </c>
      <c r="M9" s="625"/>
      <c r="N9" s="625"/>
      <c r="O9" s="625"/>
      <c r="P9" s="624">
        <f>P10+P35</f>
        <v>1535640.5862440001</v>
      </c>
      <c r="Q9" s="624">
        <f>Q10+Q35</f>
        <v>2208136.7055290001</v>
      </c>
      <c r="R9" s="625"/>
      <c r="S9" s="630">
        <f>S10+S35</f>
        <v>2143175.661351</v>
      </c>
      <c r="T9" s="630">
        <f>T10+T35</f>
        <v>0</v>
      </c>
      <c r="U9" s="624">
        <f>U10+U35</f>
        <v>0</v>
      </c>
      <c r="V9" s="624"/>
    </row>
    <row r="10" spans="1:22" x14ac:dyDescent="0.35">
      <c r="A10" s="626" t="s">
        <v>16</v>
      </c>
      <c r="B10" s="626" t="s">
        <v>111</v>
      </c>
      <c r="C10" s="197"/>
      <c r="D10" s="197"/>
      <c r="E10" s="197"/>
      <c r="F10" s="197"/>
      <c r="G10" s="197"/>
      <c r="H10" s="629"/>
      <c r="I10" s="624"/>
      <c r="J10" s="624">
        <f>J11+J20+J25</f>
        <v>7202743.9459999995</v>
      </c>
      <c r="K10" s="624">
        <f>K11+K20+K25</f>
        <v>4874000</v>
      </c>
      <c r="L10" s="624">
        <f>L11+L20+L25</f>
        <v>4874000</v>
      </c>
      <c r="M10" s="625"/>
      <c r="N10" s="625"/>
      <c r="O10" s="625"/>
      <c r="P10" s="624">
        <f>P11+P20+P25</f>
        <v>1350234.263244</v>
      </c>
      <c r="Q10" s="624">
        <f>Q11+Q20+Q25</f>
        <v>1653647.6048840003</v>
      </c>
      <c r="R10" s="625"/>
      <c r="S10" s="630">
        <f>S11+S20+S25</f>
        <v>1500380.0003510001</v>
      </c>
      <c r="T10" s="630">
        <f>T11+T20+T25</f>
        <v>0</v>
      </c>
      <c r="U10" s="624">
        <f>U11+U20+U25</f>
        <v>0</v>
      </c>
      <c r="V10" s="624"/>
    </row>
    <row r="11" spans="1:22" ht="34.799999999999997" x14ac:dyDescent="0.35">
      <c r="A11" s="631" t="s">
        <v>275</v>
      </c>
      <c r="B11" s="141" t="s">
        <v>106</v>
      </c>
      <c r="C11" s="197">
        <v>4</v>
      </c>
      <c r="D11" s="197"/>
      <c r="E11" s="197"/>
      <c r="F11" s="197"/>
      <c r="G11" s="197"/>
      <c r="H11" s="631"/>
      <c r="I11" s="635"/>
      <c r="J11" s="635">
        <f>J12+J15+J17</f>
        <v>1770230.432</v>
      </c>
      <c r="K11" s="635">
        <f>K12+K15+K17</f>
        <v>1134000</v>
      </c>
      <c r="L11" s="635">
        <f>L12+L15+L17</f>
        <v>1134000</v>
      </c>
      <c r="M11" s="634"/>
      <c r="N11" s="634"/>
      <c r="O11" s="634"/>
      <c r="P11" s="635">
        <f>P12+P15+P17</f>
        <v>262586.92550000001</v>
      </c>
      <c r="Q11" s="635">
        <f>Q12+Q15+Q17</f>
        <v>262586.92550000001</v>
      </c>
      <c r="R11" s="634"/>
      <c r="S11" s="614">
        <f>S12+S15+S17</f>
        <v>153036</v>
      </c>
      <c r="T11" s="614">
        <f>T12+T15+T17</f>
        <v>0</v>
      </c>
      <c r="U11" s="635">
        <f>U12+U15+U17</f>
        <v>0</v>
      </c>
      <c r="V11" s="50"/>
    </row>
    <row r="12" spans="1:22" x14ac:dyDescent="0.35">
      <c r="A12" s="631" t="s">
        <v>18</v>
      </c>
      <c r="B12" s="141" t="s">
        <v>100</v>
      </c>
      <c r="C12" s="631"/>
      <c r="D12" s="631"/>
      <c r="E12" s="631"/>
      <c r="F12" s="631"/>
      <c r="G12" s="631">
        <v>130</v>
      </c>
      <c r="H12" s="631"/>
      <c r="I12" s="635">
        <v>0</v>
      </c>
      <c r="J12" s="635">
        <f>J13+J14</f>
        <v>164000</v>
      </c>
      <c r="K12" s="635">
        <f>K13+K14</f>
        <v>164000</v>
      </c>
      <c r="L12" s="635">
        <f>L13+L14</f>
        <v>164000</v>
      </c>
      <c r="M12" s="634"/>
      <c r="N12" s="634"/>
      <c r="O12" s="634"/>
      <c r="P12" s="635">
        <f>P13+P14</f>
        <v>53769.392999999996</v>
      </c>
      <c r="Q12" s="635">
        <f>Q13+Q14</f>
        <v>53769.392999999996</v>
      </c>
      <c r="R12" s="634"/>
      <c r="S12" s="614">
        <f>S13+S14</f>
        <v>14000</v>
      </c>
      <c r="T12" s="614">
        <f>T13+T14</f>
        <v>0</v>
      </c>
      <c r="U12" s="635">
        <f>U13+U14</f>
        <v>0</v>
      </c>
      <c r="V12" s="635"/>
    </row>
    <row r="13" spans="1:22" ht="108" x14ac:dyDescent="0.35">
      <c r="A13" s="52">
        <v>1</v>
      </c>
      <c r="B13" s="53" t="s">
        <v>384</v>
      </c>
      <c r="C13" s="52" t="s">
        <v>69</v>
      </c>
      <c r="D13" s="52" t="s">
        <v>383</v>
      </c>
      <c r="E13" s="52" t="s">
        <v>343</v>
      </c>
      <c r="F13" s="52">
        <v>8041733</v>
      </c>
      <c r="G13" s="52">
        <v>132</v>
      </c>
      <c r="H13" s="52" t="s">
        <v>298</v>
      </c>
      <c r="I13" s="52" t="s">
        <v>299</v>
      </c>
      <c r="J13" s="50">
        <f>K13</f>
        <v>44000</v>
      </c>
      <c r="K13" s="50">
        <v>44000</v>
      </c>
      <c r="L13" s="50">
        <v>44000</v>
      </c>
      <c r="M13" s="294">
        <v>30000</v>
      </c>
      <c r="N13" s="294">
        <f>L13-M13</f>
        <v>14000</v>
      </c>
      <c r="O13" s="294">
        <v>0</v>
      </c>
      <c r="P13" s="50">
        <f>467178000/10^6</f>
        <v>467.178</v>
      </c>
      <c r="Q13" s="50">
        <f>O13+P13</f>
        <v>467.178</v>
      </c>
      <c r="R13" s="294"/>
      <c r="S13" s="212">
        <f>L13-M13</f>
        <v>14000</v>
      </c>
      <c r="T13" s="212"/>
      <c r="U13" s="635"/>
      <c r="V13" s="142" t="s">
        <v>735</v>
      </c>
    </row>
    <row r="14" spans="1:22" ht="54" x14ac:dyDescent="0.35">
      <c r="A14" s="52">
        <v>2</v>
      </c>
      <c r="B14" s="53" t="s">
        <v>279</v>
      </c>
      <c r="C14" s="144" t="s">
        <v>69</v>
      </c>
      <c r="D14" s="52" t="s">
        <v>98</v>
      </c>
      <c r="E14" s="144" t="s">
        <v>343</v>
      </c>
      <c r="F14" s="52">
        <v>8007010</v>
      </c>
      <c r="G14" s="52">
        <v>132</v>
      </c>
      <c r="H14" s="52" t="s">
        <v>101</v>
      </c>
      <c r="I14" s="52" t="s">
        <v>278</v>
      </c>
      <c r="J14" s="50">
        <v>120000</v>
      </c>
      <c r="K14" s="50">
        <v>120000</v>
      </c>
      <c r="L14" s="50">
        <v>120000</v>
      </c>
      <c r="M14" s="294">
        <v>120000</v>
      </c>
      <c r="N14" s="294">
        <f>L14-M14</f>
        <v>0</v>
      </c>
      <c r="O14" s="294">
        <v>0</v>
      </c>
      <c r="P14" s="50">
        <f>53302215000/10^6</f>
        <v>53302.214999999997</v>
      </c>
      <c r="Q14" s="50">
        <f>O14+P14</f>
        <v>53302.214999999997</v>
      </c>
      <c r="R14" s="294"/>
      <c r="S14" s="212">
        <f>L14-M14</f>
        <v>0</v>
      </c>
      <c r="T14" s="212"/>
      <c r="U14" s="50"/>
      <c r="V14" s="142" t="s">
        <v>735</v>
      </c>
    </row>
    <row r="15" spans="1:22" ht="34.799999999999997" x14ac:dyDescent="0.35">
      <c r="A15" s="631" t="s">
        <v>20</v>
      </c>
      <c r="B15" s="141" t="s">
        <v>127</v>
      </c>
      <c r="C15" s="631"/>
      <c r="D15" s="631"/>
      <c r="E15" s="631"/>
      <c r="F15" s="631"/>
      <c r="G15" s="329" t="s">
        <v>849</v>
      </c>
      <c r="H15" s="631"/>
      <c r="I15" s="635"/>
      <c r="J15" s="635">
        <f>J16</f>
        <v>119760</v>
      </c>
      <c r="K15" s="635">
        <f>K16</f>
        <v>70000</v>
      </c>
      <c r="L15" s="635">
        <f>L16</f>
        <v>70000</v>
      </c>
      <c r="M15" s="634"/>
      <c r="N15" s="634"/>
      <c r="O15" s="634"/>
      <c r="P15" s="635">
        <f>P16</f>
        <v>0</v>
      </c>
      <c r="Q15" s="635">
        <f>Q16</f>
        <v>0</v>
      </c>
      <c r="R15" s="634"/>
      <c r="S15" s="614">
        <f>S16</f>
        <v>70000</v>
      </c>
      <c r="T15" s="614">
        <f>T16</f>
        <v>0</v>
      </c>
      <c r="U15" s="635">
        <f>U16</f>
        <v>0</v>
      </c>
      <c r="V15" s="297"/>
    </row>
    <row r="16" spans="1:22" ht="108" x14ac:dyDescent="0.35">
      <c r="A16" s="52">
        <v>1</v>
      </c>
      <c r="B16" s="53" t="s">
        <v>99</v>
      </c>
      <c r="C16" s="144" t="s">
        <v>280</v>
      </c>
      <c r="D16" s="144" t="s">
        <v>143</v>
      </c>
      <c r="E16" s="144" t="s">
        <v>343</v>
      </c>
      <c r="F16" s="144"/>
      <c r="G16" s="516" t="s">
        <v>824</v>
      </c>
      <c r="H16" s="52" t="s">
        <v>71</v>
      </c>
      <c r="I16" s="52"/>
      <c r="J16" s="50">
        <v>119760</v>
      </c>
      <c r="K16" s="50">
        <v>70000</v>
      </c>
      <c r="L16" s="50">
        <v>70000</v>
      </c>
      <c r="M16" s="294">
        <v>0</v>
      </c>
      <c r="N16" s="294">
        <f>L16-M16</f>
        <v>70000</v>
      </c>
      <c r="O16" s="294">
        <v>0</v>
      </c>
      <c r="P16" s="50">
        <v>0</v>
      </c>
      <c r="Q16" s="50">
        <f>O16+P16</f>
        <v>0</v>
      </c>
      <c r="R16" s="294"/>
      <c r="S16" s="212">
        <v>70000</v>
      </c>
      <c r="T16" s="212">
        <v>0</v>
      </c>
      <c r="U16" s="50"/>
      <c r="V16" s="142" t="s">
        <v>784</v>
      </c>
    </row>
    <row r="17" spans="1:22" x14ac:dyDescent="0.35">
      <c r="A17" s="631" t="s">
        <v>75</v>
      </c>
      <c r="B17" s="141" t="s">
        <v>81</v>
      </c>
      <c r="C17" s="631"/>
      <c r="D17" s="631"/>
      <c r="E17" s="631"/>
      <c r="F17" s="631"/>
      <c r="G17" s="631">
        <v>280</v>
      </c>
      <c r="H17" s="631"/>
      <c r="I17" s="635"/>
      <c r="J17" s="635">
        <f t="shared" ref="J17:L18" si="0">J18</f>
        <v>1486470.432</v>
      </c>
      <c r="K17" s="635">
        <f t="shared" si="0"/>
        <v>900000</v>
      </c>
      <c r="L17" s="635">
        <f t="shared" si="0"/>
        <v>900000</v>
      </c>
      <c r="M17" s="634"/>
      <c r="N17" s="634"/>
      <c r="O17" s="634"/>
      <c r="P17" s="635">
        <f>P18</f>
        <v>208817.5325</v>
      </c>
      <c r="Q17" s="635">
        <f>Q18</f>
        <v>208817.5325</v>
      </c>
      <c r="R17" s="634"/>
      <c r="S17" s="614">
        <f>S18</f>
        <v>69036</v>
      </c>
      <c r="T17" s="614">
        <f>T18</f>
        <v>0</v>
      </c>
      <c r="U17" s="635">
        <v>0</v>
      </c>
      <c r="V17" s="297"/>
    </row>
    <row r="18" spans="1:22" s="20" customFormat="1" ht="17.399999999999999" x14ac:dyDescent="0.3">
      <c r="A18" s="631" t="s">
        <v>45</v>
      </c>
      <c r="B18" s="141" t="s">
        <v>102</v>
      </c>
      <c r="C18" s="147"/>
      <c r="D18" s="147"/>
      <c r="E18" s="147"/>
      <c r="F18" s="147"/>
      <c r="G18" s="147"/>
      <c r="H18" s="158"/>
      <c r="I18" s="169"/>
      <c r="J18" s="169">
        <f t="shared" si="0"/>
        <v>1486470.432</v>
      </c>
      <c r="K18" s="169">
        <f t="shared" si="0"/>
        <v>900000</v>
      </c>
      <c r="L18" s="169">
        <f t="shared" si="0"/>
        <v>900000</v>
      </c>
      <c r="M18" s="378"/>
      <c r="N18" s="378"/>
      <c r="O18" s="378"/>
      <c r="P18" s="169">
        <f>P19</f>
        <v>208817.5325</v>
      </c>
      <c r="Q18" s="169">
        <f>Q19</f>
        <v>208817.5325</v>
      </c>
      <c r="R18" s="378"/>
      <c r="S18" s="553">
        <f>S19</f>
        <v>69036</v>
      </c>
      <c r="T18" s="553">
        <f>T19</f>
        <v>0</v>
      </c>
      <c r="U18" s="169">
        <v>0</v>
      </c>
      <c r="V18" s="297"/>
    </row>
    <row r="19" spans="1:22" ht="90" x14ac:dyDescent="0.35">
      <c r="A19" s="52">
        <v>1</v>
      </c>
      <c r="B19" s="53" t="s">
        <v>103</v>
      </c>
      <c r="C19" s="52" t="s">
        <v>94</v>
      </c>
      <c r="D19" s="52" t="s">
        <v>380</v>
      </c>
      <c r="E19" s="144" t="s">
        <v>343</v>
      </c>
      <c r="F19" s="52">
        <v>7954493</v>
      </c>
      <c r="G19" s="52">
        <v>292</v>
      </c>
      <c r="H19" s="296" t="s">
        <v>71</v>
      </c>
      <c r="I19" s="52" t="s">
        <v>107</v>
      </c>
      <c r="J19" s="295">
        <v>1486470.432</v>
      </c>
      <c r="K19" s="50">
        <v>900000</v>
      </c>
      <c r="L19" s="50">
        <v>900000</v>
      </c>
      <c r="M19" s="294">
        <v>830964</v>
      </c>
      <c r="N19" s="294">
        <f>L19-M19</f>
        <v>69036</v>
      </c>
      <c r="O19" s="294">
        <v>0</v>
      </c>
      <c r="P19" s="50">
        <f>208817532500/10^6</f>
        <v>208817.5325</v>
      </c>
      <c r="Q19" s="50">
        <f>O19+P19</f>
        <v>208817.5325</v>
      </c>
      <c r="R19" s="294"/>
      <c r="S19" s="212">
        <f>L19-M19</f>
        <v>69036</v>
      </c>
      <c r="T19" s="212"/>
      <c r="U19" s="50"/>
      <c r="V19" s="142" t="s">
        <v>736</v>
      </c>
    </row>
    <row r="20" spans="1:22" ht="34.799999999999997" x14ac:dyDescent="0.35">
      <c r="A20" s="631" t="s">
        <v>276</v>
      </c>
      <c r="B20" s="626" t="s">
        <v>108</v>
      </c>
      <c r="C20" s="197">
        <v>2</v>
      </c>
      <c r="D20" s="197"/>
      <c r="E20" s="197"/>
      <c r="F20" s="197"/>
      <c r="G20" s="197"/>
      <c r="H20" s="626"/>
      <c r="I20" s="635"/>
      <c r="J20" s="635">
        <f>J21</f>
        <v>3960794.9689999996</v>
      </c>
      <c r="K20" s="635">
        <f>K21</f>
        <v>3010000</v>
      </c>
      <c r="L20" s="635">
        <f>L21</f>
        <v>3010000</v>
      </c>
      <c r="M20" s="634"/>
      <c r="N20" s="634"/>
      <c r="O20" s="634"/>
      <c r="P20" s="635">
        <f>P21</f>
        <v>1022753.388744</v>
      </c>
      <c r="Q20" s="635">
        <f>Q21</f>
        <v>1073706.3887440001</v>
      </c>
      <c r="R20" s="634"/>
      <c r="S20" s="614">
        <f>S21</f>
        <v>1140594.544</v>
      </c>
      <c r="T20" s="614">
        <f>T21</f>
        <v>0</v>
      </c>
      <c r="U20" s="635">
        <v>0</v>
      </c>
      <c r="V20" s="298"/>
    </row>
    <row r="21" spans="1:22" x14ac:dyDescent="0.35">
      <c r="A21" s="631" t="s">
        <v>18</v>
      </c>
      <c r="B21" s="141" t="s">
        <v>102</v>
      </c>
      <c r="C21" s="631"/>
      <c r="D21" s="631"/>
      <c r="E21" s="631"/>
      <c r="F21" s="631"/>
      <c r="G21" s="631"/>
      <c r="H21" s="631"/>
      <c r="I21" s="635"/>
      <c r="J21" s="635">
        <f>J23+J24</f>
        <v>3960794.9689999996</v>
      </c>
      <c r="K21" s="635">
        <f>K23+K24</f>
        <v>3010000</v>
      </c>
      <c r="L21" s="635">
        <f>L23+L24</f>
        <v>3010000</v>
      </c>
      <c r="M21" s="634"/>
      <c r="N21" s="634"/>
      <c r="O21" s="634"/>
      <c r="P21" s="635">
        <f>P23+P24</f>
        <v>1022753.388744</v>
      </c>
      <c r="Q21" s="635">
        <f>Q23+Q24</f>
        <v>1073706.3887440001</v>
      </c>
      <c r="R21" s="634"/>
      <c r="S21" s="614">
        <f>S23+S24</f>
        <v>1140594.544</v>
      </c>
      <c r="T21" s="614">
        <f>T23+T24</f>
        <v>0</v>
      </c>
      <c r="U21" s="635">
        <f>U23+U24</f>
        <v>0</v>
      </c>
      <c r="V21" s="297"/>
    </row>
    <row r="22" spans="1:22" ht="54" x14ac:dyDescent="0.35">
      <c r="A22" s="52">
        <v>1</v>
      </c>
      <c r="B22" s="53" t="s">
        <v>120</v>
      </c>
      <c r="C22" s="52" t="s">
        <v>91</v>
      </c>
      <c r="D22" s="52"/>
      <c r="E22" s="52"/>
      <c r="F22" s="52"/>
      <c r="G22" s="52">
        <v>292</v>
      </c>
      <c r="H22" s="296"/>
      <c r="I22" s="52"/>
      <c r="J22" s="295"/>
      <c r="K22" s="50"/>
      <c r="L22" s="50"/>
      <c r="M22" s="294"/>
      <c r="N22" s="294"/>
      <c r="O22" s="294"/>
      <c r="P22" s="50"/>
      <c r="Q22" s="50"/>
      <c r="R22" s="294"/>
      <c r="S22" s="212">
        <f>S23</f>
        <v>790594.54399999999</v>
      </c>
      <c r="T22" s="212"/>
      <c r="U22" s="50">
        <v>0</v>
      </c>
      <c r="V22" s="142"/>
    </row>
    <row r="23" spans="1:22" s="248" customFormat="1" ht="72" x14ac:dyDescent="0.35">
      <c r="A23" s="270" t="s">
        <v>45</v>
      </c>
      <c r="B23" s="301" t="s">
        <v>121</v>
      </c>
      <c r="C23" s="270" t="s">
        <v>91</v>
      </c>
      <c r="D23" s="270" t="s">
        <v>98</v>
      </c>
      <c r="E23" s="302" t="s">
        <v>343</v>
      </c>
      <c r="F23" s="270">
        <v>7985057</v>
      </c>
      <c r="G23" s="270">
        <v>292</v>
      </c>
      <c r="H23" s="300" t="s">
        <v>296</v>
      </c>
      <c r="I23" s="270" t="s">
        <v>377</v>
      </c>
      <c r="J23" s="299">
        <v>2479955.3199999998</v>
      </c>
      <c r="K23" s="247">
        <v>2110000</v>
      </c>
      <c r="L23" s="247">
        <v>2110000</v>
      </c>
      <c r="M23" s="385">
        <v>1319405.456</v>
      </c>
      <c r="N23" s="385">
        <f>L23-M23</f>
        <v>790594.54399999999</v>
      </c>
      <c r="O23" s="385">
        <v>0</v>
      </c>
      <c r="P23" s="247">
        <f>1016807899744/10^6</f>
        <v>1016807.8997440001</v>
      </c>
      <c r="Q23" s="247">
        <f>O23+P23</f>
        <v>1016807.8997440001</v>
      </c>
      <c r="R23" s="385"/>
      <c r="S23" s="615">
        <v>790594.54399999999</v>
      </c>
      <c r="T23" s="615"/>
      <c r="U23" s="247">
        <v>0</v>
      </c>
      <c r="V23" s="142" t="s">
        <v>382</v>
      </c>
    </row>
    <row r="24" spans="1:22" ht="105.75" customHeight="1" x14ac:dyDescent="0.35">
      <c r="A24" s="52">
        <v>2</v>
      </c>
      <c r="B24" s="53" t="s">
        <v>96</v>
      </c>
      <c r="C24" s="52" t="s">
        <v>91</v>
      </c>
      <c r="D24" s="52" t="s">
        <v>374</v>
      </c>
      <c r="E24" s="52" t="s">
        <v>343</v>
      </c>
      <c r="F24" s="52">
        <v>7885574</v>
      </c>
      <c r="G24" s="52">
        <v>292</v>
      </c>
      <c r="H24" s="52" t="s">
        <v>71</v>
      </c>
      <c r="I24" s="296" t="s">
        <v>97</v>
      </c>
      <c r="J24" s="50">
        <v>1480839.649</v>
      </c>
      <c r="K24" s="50">
        <v>900000</v>
      </c>
      <c r="L24" s="50">
        <v>900000</v>
      </c>
      <c r="M24" s="294">
        <v>233594.54399999999</v>
      </c>
      <c r="N24" s="385">
        <f>L24-M24</f>
        <v>666405.45600000001</v>
      </c>
      <c r="O24" s="385">
        <f>223000-182047+10000</f>
        <v>50953</v>
      </c>
      <c r="P24" s="50">
        <f>(5350945000+594544000)/10^6</f>
        <v>5945.4889999999996</v>
      </c>
      <c r="Q24" s="50">
        <f>O24+P24</f>
        <v>56898.489000000001</v>
      </c>
      <c r="R24" s="294"/>
      <c r="S24" s="212">
        <v>350000</v>
      </c>
      <c r="T24" s="212"/>
      <c r="U24" s="50">
        <v>0</v>
      </c>
      <c r="V24" s="142" t="s">
        <v>382</v>
      </c>
    </row>
    <row r="25" spans="1:22" ht="34.799999999999997" x14ac:dyDescent="0.35">
      <c r="A25" s="631" t="s">
        <v>372</v>
      </c>
      <c r="B25" s="626" t="s">
        <v>110</v>
      </c>
      <c r="C25" s="197">
        <v>6</v>
      </c>
      <c r="D25" s="197"/>
      <c r="E25" s="197"/>
      <c r="F25" s="197"/>
      <c r="G25" s="197"/>
      <c r="H25" s="626"/>
      <c r="I25" s="635"/>
      <c r="J25" s="635">
        <f>J26+J29</f>
        <v>1471718.5449999999</v>
      </c>
      <c r="K25" s="635">
        <f>K26+K29</f>
        <v>730000</v>
      </c>
      <c r="L25" s="635">
        <f>L26+L29</f>
        <v>730000</v>
      </c>
      <c r="M25" s="634"/>
      <c r="N25" s="634"/>
      <c r="O25" s="634"/>
      <c r="P25" s="635">
        <f>P26+P29</f>
        <v>64893.949000000008</v>
      </c>
      <c r="Q25" s="635">
        <f>Q26+Q29</f>
        <v>317354.29064000002</v>
      </c>
      <c r="R25" s="634"/>
      <c r="S25" s="614">
        <f>S26+S29</f>
        <v>206749.456351</v>
      </c>
      <c r="T25" s="614">
        <f>T26+T29</f>
        <v>0</v>
      </c>
      <c r="U25" s="635">
        <f>U26+U29</f>
        <v>0</v>
      </c>
      <c r="V25" s="298"/>
    </row>
    <row r="26" spans="1:22" x14ac:dyDescent="0.35">
      <c r="A26" s="631" t="s">
        <v>18</v>
      </c>
      <c r="B26" s="141" t="s">
        <v>100</v>
      </c>
      <c r="C26" s="631"/>
      <c r="D26" s="631"/>
      <c r="E26" s="631"/>
      <c r="F26" s="631"/>
      <c r="G26" s="631">
        <v>130</v>
      </c>
      <c r="H26" s="631"/>
      <c r="I26" s="635"/>
      <c r="J26" s="635">
        <f>J27+J28</f>
        <v>632480</v>
      </c>
      <c r="K26" s="635">
        <f>K27+K28</f>
        <v>336000</v>
      </c>
      <c r="L26" s="635">
        <f>L27+L28</f>
        <v>336000</v>
      </c>
      <c r="M26" s="634"/>
      <c r="N26" s="634"/>
      <c r="O26" s="634"/>
      <c r="P26" s="635">
        <f>P27+P28</f>
        <v>58358.876000000004</v>
      </c>
      <c r="Q26" s="635">
        <f>Q27+Q28</f>
        <v>137621.655</v>
      </c>
      <c r="R26" s="634"/>
      <c r="S26" s="614">
        <f>S27+S28</f>
        <v>98000</v>
      </c>
      <c r="T26" s="614">
        <f>T27+T28</f>
        <v>0</v>
      </c>
      <c r="U26" s="635">
        <v>0</v>
      </c>
      <c r="V26" s="297"/>
    </row>
    <row r="27" spans="1:22" ht="54" x14ac:dyDescent="0.35">
      <c r="A27" s="52">
        <v>1</v>
      </c>
      <c r="B27" s="53" t="s">
        <v>68</v>
      </c>
      <c r="C27" s="144" t="s">
        <v>69</v>
      </c>
      <c r="D27" s="144" t="s">
        <v>70</v>
      </c>
      <c r="E27" s="144" t="s">
        <v>343</v>
      </c>
      <c r="F27" s="144">
        <v>7927300</v>
      </c>
      <c r="G27" s="144">
        <v>132</v>
      </c>
      <c r="H27" s="296" t="s">
        <v>71</v>
      </c>
      <c r="I27" s="296" t="s">
        <v>72</v>
      </c>
      <c r="J27" s="295">
        <v>316730</v>
      </c>
      <c r="K27" s="295">
        <v>168000</v>
      </c>
      <c r="L27" s="295">
        <v>168000</v>
      </c>
      <c r="M27" s="483">
        <v>106278.9</v>
      </c>
      <c r="N27" s="483">
        <f>L27-M27</f>
        <v>61721.100000000006</v>
      </c>
      <c r="O27" s="483">
        <v>41278.9</v>
      </c>
      <c r="P27" s="295">
        <f>28358876000/10^6</f>
        <v>28358.876</v>
      </c>
      <c r="Q27" s="50">
        <f>O27+P27</f>
        <v>69637.775999999998</v>
      </c>
      <c r="R27" s="294"/>
      <c r="S27" s="212">
        <f>24500+24000</f>
        <v>48500</v>
      </c>
      <c r="T27" s="212"/>
      <c r="U27" s="50">
        <v>0</v>
      </c>
      <c r="V27" s="142" t="s">
        <v>735</v>
      </c>
    </row>
    <row r="28" spans="1:22" ht="54" x14ac:dyDescent="0.35">
      <c r="A28" s="52">
        <v>2</v>
      </c>
      <c r="B28" s="53" t="s">
        <v>73</v>
      </c>
      <c r="C28" s="144" t="s">
        <v>69</v>
      </c>
      <c r="D28" s="144" t="s">
        <v>65</v>
      </c>
      <c r="E28" s="144" t="s">
        <v>343</v>
      </c>
      <c r="F28" s="144">
        <v>7927301</v>
      </c>
      <c r="G28" s="144">
        <v>132</v>
      </c>
      <c r="H28" s="296" t="s">
        <v>71</v>
      </c>
      <c r="I28" s="296" t="s">
        <v>74</v>
      </c>
      <c r="J28" s="295">
        <v>315750</v>
      </c>
      <c r="K28" s="295">
        <v>168000</v>
      </c>
      <c r="L28" s="295">
        <v>168000</v>
      </c>
      <c r="M28" s="483">
        <v>102983.879</v>
      </c>
      <c r="N28" s="483">
        <f>L28-M28</f>
        <v>65016.120999999999</v>
      </c>
      <c r="O28" s="483">
        <v>37983.879000000001</v>
      </c>
      <c r="P28" s="295">
        <v>30000</v>
      </c>
      <c r="Q28" s="50">
        <f>O28+P28</f>
        <v>67983.879000000001</v>
      </c>
      <c r="R28" s="294"/>
      <c r="S28" s="212">
        <f>24500+25000</f>
        <v>49500</v>
      </c>
      <c r="T28" s="212"/>
      <c r="U28" s="50">
        <v>0</v>
      </c>
      <c r="V28" s="142" t="s">
        <v>735</v>
      </c>
    </row>
    <row r="29" spans="1:22" x14ac:dyDescent="0.35">
      <c r="A29" s="631" t="s">
        <v>20</v>
      </c>
      <c r="B29" s="141" t="s">
        <v>81</v>
      </c>
      <c r="C29" s="631"/>
      <c r="D29" s="631"/>
      <c r="E29" s="631"/>
      <c r="F29" s="631"/>
      <c r="G29" s="631">
        <v>280</v>
      </c>
      <c r="H29" s="631"/>
      <c r="I29" s="635"/>
      <c r="J29" s="635">
        <f>J30</f>
        <v>839238.54499999993</v>
      </c>
      <c r="K29" s="635">
        <f>K30</f>
        <v>394000</v>
      </c>
      <c r="L29" s="635">
        <f>L30</f>
        <v>394000</v>
      </c>
      <c r="M29" s="634"/>
      <c r="N29" s="634"/>
      <c r="O29" s="634"/>
      <c r="P29" s="635">
        <f>P30</f>
        <v>6535.0730000000003</v>
      </c>
      <c r="Q29" s="635">
        <f>Q30</f>
        <v>179732.63564000002</v>
      </c>
      <c r="R29" s="634"/>
      <c r="S29" s="614">
        <f>S30</f>
        <v>108749.456351</v>
      </c>
      <c r="T29" s="614">
        <f>T30</f>
        <v>0</v>
      </c>
      <c r="U29" s="635">
        <f>U30</f>
        <v>0</v>
      </c>
      <c r="V29" s="297"/>
    </row>
    <row r="30" spans="1:22" s="256" customFormat="1" x14ac:dyDescent="0.3">
      <c r="A30" s="631" t="s">
        <v>45</v>
      </c>
      <c r="B30" s="141" t="s">
        <v>89</v>
      </c>
      <c r="C30" s="198"/>
      <c r="D30" s="198"/>
      <c r="E30" s="198"/>
      <c r="F30" s="198"/>
      <c r="G30" s="198"/>
      <c r="H30" s="198"/>
      <c r="I30" s="169">
        <v>0</v>
      </c>
      <c r="J30" s="169">
        <f>SUM(J31:J34)</f>
        <v>839238.54499999993</v>
      </c>
      <c r="K30" s="169">
        <f>SUM(K31:K34)</f>
        <v>394000</v>
      </c>
      <c r="L30" s="169">
        <f>SUM(L31:L34)</f>
        <v>394000</v>
      </c>
      <c r="M30" s="378"/>
      <c r="N30" s="378"/>
      <c r="O30" s="378"/>
      <c r="P30" s="169">
        <f>SUM(P31:P34)</f>
        <v>6535.0730000000003</v>
      </c>
      <c r="Q30" s="169">
        <f>SUM(Q31:Q34)</f>
        <v>179732.63564000002</v>
      </c>
      <c r="R30" s="378"/>
      <c r="S30" s="553">
        <f>SUM(S31:S34)</f>
        <v>108749.456351</v>
      </c>
      <c r="T30" s="553">
        <f>SUM(T31:T34)</f>
        <v>0</v>
      </c>
      <c r="U30" s="169">
        <v>0</v>
      </c>
      <c r="V30" s="142"/>
    </row>
    <row r="31" spans="1:22" ht="54" customHeight="1" x14ac:dyDescent="0.35">
      <c r="A31" s="162">
        <v>1</v>
      </c>
      <c r="B31" s="164" t="s">
        <v>92</v>
      </c>
      <c r="C31" s="162" t="s">
        <v>91</v>
      </c>
      <c r="D31" s="162" t="s">
        <v>354</v>
      </c>
      <c r="E31" s="144" t="s">
        <v>343</v>
      </c>
      <c r="F31" s="162">
        <v>7885573</v>
      </c>
      <c r="G31" s="162">
        <v>292</v>
      </c>
      <c r="H31" s="484" t="s">
        <v>71</v>
      </c>
      <c r="I31" s="484" t="s">
        <v>295</v>
      </c>
      <c r="J31" s="485">
        <v>289299.21999999997</v>
      </c>
      <c r="K31" s="485">
        <v>138000</v>
      </c>
      <c r="L31" s="485">
        <v>138000</v>
      </c>
      <c r="M31" s="483">
        <v>38302.379000000001</v>
      </c>
      <c r="N31" s="483">
        <f>L31-M31</f>
        <v>99697.620999999999</v>
      </c>
      <c r="O31" s="483">
        <v>30073.379000000001</v>
      </c>
      <c r="P31" s="485">
        <f>2121595000/10^6</f>
        <v>2121.5949999999998</v>
      </c>
      <c r="Q31" s="50">
        <f>O31+P31</f>
        <v>32194.974000000002</v>
      </c>
      <c r="R31" s="294"/>
      <c r="S31" s="616">
        <v>9809.7810000000009</v>
      </c>
      <c r="T31" s="616"/>
      <c r="U31" s="168">
        <v>0</v>
      </c>
      <c r="V31" s="142" t="s">
        <v>382</v>
      </c>
    </row>
    <row r="32" spans="1:22" ht="54" x14ac:dyDescent="0.35">
      <c r="A32" s="162">
        <v>2</v>
      </c>
      <c r="B32" s="53" t="s">
        <v>93</v>
      </c>
      <c r="C32" s="52" t="s">
        <v>94</v>
      </c>
      <c r="D32" s="52" t="s">
        <v>143</v>
      </c>
      <c r="E32" s="144" t="s">
        <v>343</v>
      </c>
      <c r="F32" s="52">
        <v>7864469</v>
      </c>
      <c r="G32" s="52">
        <v>292</v>
      </c>
      <c r="H32" s="296" t="s">
        <v>66</v>
      </c>
      <c r="I32" s="296" t="s">
        <v>95</v>
      </c>
      <c r="J32" s="295">
        <v>157910</v>
      </c>
      <c r="K32" s="295">
        <v>84000</v>
      </c>
      <c r="L32" s="295">
        <v>84000</v>
      </c>
      <c r="M32" s="483">
        <v>41936.141000000003</v>
      </c>
      <c r="N32" s="483">
        <f>L32-M32</f>
        <v>42063.858999999997</v>
      </c>
      <c r="O32" s="483">
        <v>28000</v>
      </c>
      <c r="P32" s="295">
        <f>4413478000/10^6</f>
        <v>4413.4780000000001</v>
      </c>
      <c r="Q32" s="50">
        <f>O32+P32</f>
        <v>32413.477999999999</v>
      </c>
      <c r="R32" s="294"/>
      <c r="S32" s="212">
        <f>N32</f>
        <v>42063.858999999997</v>
      </c>
      <c r="T32" s="212"/>
      <c r="U32" s="50">
        <v>0</v>
      </c>
      <c r="V32" s="142" t="s">
        <v>736</v>
      </c>
    </row>
    <row r="33" spans="1:23" ht="54" x14ac:dyDescent="0.35">
      <c r="A33" s="162">
        <v>3</v>
      </c>
      <c r="B33" s="53" t="s">
        <v>117</v>
      </c>
      <c r="C33" s="52" t="s">
        <v>118</v>
      </c>
      <c r="D33" s="52" t="s">
        <v>357</v>
      </c>
      <c r="E33" s="52" t="s">
        <v>343</v>
      </c>
      <c r="F33" s="52">
        <v>7945903</v>
      </c>
      <c r="G33" s="52">
        <v>292</v>
      </c>
      <c r="H33" s="296" t="s">
        <v>71</v>
      </c>
      <c r="I33" s="296" t="s">
        <v>119</v>
      </c>
      <c r="J33" s="295">
        <v>209552.32500000001</v>
      </c>
      <c r="K33" s="295">
        <v>92000</v>
      </c>
      <c r="L33" s="295">
        <v>92000</v>
      </c>
      <c r="M33" s="483">
        <v>55404.305</v>
      </c>
      <c r="N33" s="483">
        <f>L33-M33</f>
        <v>36595.695</v>
      </c>
      <c r="O33" s="483">
        <v>55404.305</v>
      </c>
      <c r="P33" s="295">
        <v>0</v>
      </c>
      <c r="Q33" s="50">
        <f>O33+P33</f>
        <v>55404.305</v>
      </c>
      <c r="R33" s="294"/>
      <c r="S33" s="212">
        <v>36595.695</v>
      </c>
      <c r="T33" s="212"/>
      <c r="U33" s="50"/>
      <c r="V33" s="142" t="s">
        <v>382</v>
      </c>
      <c r="W33" s="373"/>
    </row>
    <row r="34" spans="1:23" ht="54" customHeight="1" x14ac:dyDescent="0.35">
      <c r="A34" s="162">
        <v>4</v>
      </c>
      <c r="B34" s="53" t="s">
        <v>273</v>
      </c>
      <c r="C34" s="52" t="s">
        <v>132</v>
      </c>
      <c r="D34" s="52" t="s">
        <v>354</v>
      </c>
      <c r="E34" s="144" t="s">
        <v>343</v>
      </c>
      <c r="F34" s="52">
        <v>7837996</v>
      </c>
      <c r="G34" s="52">
        <v>292</v>
      </c>
      <c r="H34" s="296" t="s">
        <v>66</v>
      </c>
      <c r="I34" s="296" t="s">
        <v>274</v>
      </c>
      <c r="J34" s="295">
        <v>182477</v>
      </c>
      <c r="K34" s="295">
        <v>80000</v>
      </c>
      <c r="L34" s="295">
        <v>80000</v>
      </c>
      <c r="M34" s="483">
        <v>59719.878648999998</v>
      </c>
      <c r="N34" s="483">
        <f>L34-M34</f>
        <v>20280.121351000002</v>
      </c>
      <c r="O34" s="483">
        <f>26000+33719.87864</f>
        <v>59719.878640000003</v>
      </c>
      <c r="P34" s="295">
        <v>0</v>
      </c>
      <c r="Q34" s="50">
        <f>O34+P34</f>
        <v>59719.878640000003</v>
      </c>
      <c r="R34" s="294"/>
      <c r="S34" s="212">
        <v>20280.121351000002</v>
      </c>
      <c r="T34" s="212"/>
      <c r="U34" s="50"/>
      <c r="V34" s="142" t="s">
        <v>382</v>
      </c>
      <c r="W34" s="373"/>
    </row>
    <row r="35" spans="1:23" x14ac:dyDescent="0.35">
      <c r="A35" s="626" t="s">
        <v>22</v>
      </c>
      <c r="B35" s="626" t="s">
        <v>381</v>
      </c>
      <c r="C35" s="197"/>
      <c r="D35" s="197"/>
      <c r="E35" s="197"/>
      <c r="F35" s="197"/>
      <c r="G35" s="197"/>
      <c r="H35" s="629"/>
      <c r="I35" s="624"/>
      <c r="J35" s="624">
        <f>J36+J42+J48</f>
        <v>12950599.143000001</v>
      </c>
      <c r="K35" s="624">
        <f>K36+K42+K48</f>
        <v>7489862.3839999996</v>
      </c>
      <c r="L35" s="624">
        <f>L36+L42+L48</f>
        <v>4580760</v>
      </c>
      <c r="M35" s="625"/>
      <c r="N35" s="625"/>
      <c r="O35" s="625"/>
      <c r="P35" s="624">
        <f>P36+P42+P48</f>
        <v>185406.32299999997</v>
      </c>
      <c r="Q35" s="624">
        <f>Q36+Q42+Q48</f>
        <v>554489.100645</v>
      </c>
      <c r="R35" s="625"/>
      <c r="S35" s="617">
        <f>S36+S42+S48</f>
        <v>642795.66099999996</v>
      </c>
      <c r="T35" s="630">
        <f>T36+T42+T48</f>
        <v>0</v>
      </c>
      <c r="U35" s="624">
        <f>U36+U42+U48</f>
        <v>0</v>
      </c>
      <c r="V35" s="298"/>
      <c r="W35" s="373"/>
    </row>
    <row r="36" spans="1:23" ht="34.799999999999997" x14ac:dyDescent="0.35">
      <c r="A36" s="631" t="s">
        <v>737</v>
      </c>
      <c r="B36" s="141" t="s">
        <v>106</v>
      </c>
      <c r="C36" s="197">
        <v>2</v>
      </c>
      <c r="D36" s="197"/>
      <c r="E36" s="197"/>
      <c r="F36" s="197"/>
      <c r="G36" s="197"/>
      <c r="H36" s="631"/>
      <c r="I36" s="635"/>
      <c r="J36" s="635">
        <f>J37+J39</f>
        <v>1606230.432</v>
      </c>
      <c r="K36" s="635">
        <f>K37+K39</f>
        <v>636230.43200000003</v>
      </c>
      <c r="L36" s="635">
        <f>L37+L39</f>
        <v>645760</v>
      </c>
      <c r="M36" s="634"/>
      <c r="N36" s="634"/>
      <c r="O36" s="634"/>
      <c r="P36" s="635">
        <f>P37+P39</f>
        <v>1035.116</v>
      </c>
      <c r="Q36" s="635">
        <f>Q37+Q39</f>
        <v>32122.320299999999</v>
      </c>
      <c r="R36" s="634"/>
      <c r="S36" s="614">
        <f>S37+S39</f>
        <v>0</v>
      </c>
      <c r="T36" s="614">
        <f>T37+T39</f>
        <v>0</v>
      </c>
      <c r="U36" s="635">
        <f>U37+U39</f>
        <v>0</v>
      </c>
      <c r="V36" s="142"/>
      <c r="W36" s="373"/>
    </row>
    <row r="37" spans="1:23" ht="34.799999999999997" x14ac:dyDescent="0.35">
      <c r="A37" s="631" t="s">
        <v>18</v>
      </c>
      <c r="B37" s="141" t="s">
        <v>127</v>
      </c>
      <c r="C37" s="631"/>
      <c r="D37" s="631"/>
      <c r="E37" s="631"/>
      <c r="F37" s="631"/>
      <c r="G37" s="329" t="s">
        <v>849</v>
      </c>
      <c r="H37" s="631"/>
      <c r="I37" s="635"/>
      <c r="J37" s="635">
        <f>J38</f>
        <v>119760</v>
      </c>
      <c r="K37" s="635">
        <f>K38</f>
        <v>49760</v>
      </c>
      <c r="L37" s="635">
        <f>L38</f>
        <v>49760</v>
      </c>
      <c r="M37" s="634"/>
      <c r="N37" s="634"/>
      <c r="O37" s="634"/>
      <c r="P37" s="635">
        <f>P38</f>
        <v>0</v>
      </c>
      <c r="Q37" s="635">
        <f>Q38</f>
        <v>0</v>
      </c>
      <c r="R37" s="634"/>
      <c r="S37" s="614">
        <f>S38</f>
        <v>0</v>
      </c>
      <c r="T37" s="614">
        <f>T38</f>
        <v>0</v>
      </c>
      <c r="U37" s="635">
        <f>U38</f>
        <v>0</v>
      </c>
      <c r="V37" s="297"/>
      <c r="W37" s="373"/>
    </row>
    <row r="38" spans="1:23" ht="54" x14ac:dyDescent="0.35">
      <c r="A38" s="52">
        <v>1</v>
      </c>
      <c r="B38" s="53" t="s">
        <v>99</v>
      </c>
      <c r="C38" s="144" t="s">
        <v>280</v>
      </c>
      <c r="D38" s="144" t="s">
        <v>143</v>
      </c>
      <c r="E38" s="144" t="s">
        <v>343</v>
      </c>
      <c r="F38" s="144"/>
      <c r="G38" s="516" t="s">
        <v>824</v>
      </c>
      <c r="H38" s="52" t="s">
        <v>71</v>
      </c>
      <c r="I38" s="52"/>
      <c r="J38" s="50">
        <v>119760</v>
      </c>
      <c r="K38" s="50">
        <f>J38-70000</f>
        <v>49760</v>
      </c>
      <c r="L38" s="50">
        <f>K38</f>
        <v>49760</v>
      </c>
      <c r="M38" s="294">
        <v>0</v>
      </c>
      <c r="N38" s="294">
        <f>L38-M38</f>
        <v>49760</v>
      </c>
      <c r="O38" s="294"/>
      <c r="P38" s="50">
        <v>0</v>
      </c>
      <c r="Q38" s="50">
        <f>O38+P38</f>
        <v>0</v>
      </c>
      <c r="R38" s="294"/>
      <c r="S38" s="212">
        <v>0</v>
      </c>
      <c r="T38" s="212">
        <v>0</v>
      </c>
      <c r="U38" s="50"/>
      <c r="V38" s="142" t="s">
        <v>738</v>
      </c>
      <c r="W38" s="373"/>
    </row>
    <row r="39" spans="1:23" x14ac:dyDescent="0.35">
      <c r="A39" s="631" t="s">
        <v>20</v>
      </c>
      <c r="B39" s="141" t="s">
        <v>81</v>
      </c>
      <c r="C39" s="631"/>
      <c r="D39" s="631"/>
      <c r="E39" s="631"/>
      <c r="F39" s="631"/>
      <c r="G39" s="631">
        <v>280</v>
      </c>
      <c r="H39" s="631"/>
      <c r="I39" s="635"/>
      <c r="J39" s="635">
        <f t="shared" ref="J39:L40" si="1">J40</f>
        <v>1486470.432</v>
      </c>
      <c r="K39" s="635">
        <f t="shared" si="1"/>
        <v>586470.43200000003</v>
      </c>
      <c r="L39" s="635">
        <f t="shared" si="1"/>
        <v>596000</v>
      </c>
      <c r="M39" s="634"/>
      <c r="N39" s="634"/>
      <c r="O39" s="634"/>
      <c r="P39" s="635">
        <f>P40</f>
        <v>1035.116</v>
      </c>
      <c r="Q39" s="635">
        <f>Q40</f>
        <v>32122.320299999999</v>
      </c>
      <c r="R39" s="634"/>
      <c r="S39" s="614">
        <f t="shared" ref="S39:U40" si="2">S40</f>
        <v>0</v>
      </c>
      <c r="T39" s="614">
        <f t="shared" si="2"/>
        <v>0</v>
      </c>
      <c r="U39" s="635">
        <f t="shared" si="2"/>
        <v>0</v>
      </c>
      <c r="V39" s="297"/>
      <c r="W39" s="373"/>
    </row>
    <row r="40" spans="1:23" s="20" customFormat="1" ht="17.399999999999999" x14ac:dyDescent="0.3">
      <c r="A40" s="631" t="s">
        <v>45</v>
      </c>
      <c r="B40" s="141" t="s">
        <v>102</v>
      </c>
      <c r="C40" s="147"/>
      <c r="D40" s="147"/>
      <c r="E40" s="147"/>
      <c r="F40" s="147"/>
      <c r="G40" s="147"/>
      <c r="H40" s="158"/>
      <c r="I40" s="169"/>
      <c r="J40" s="169">
        <f t="shared" si="1"/>
        <v>1486470.432</v>
      </c>
      <c r="K40" s="169">
        <f t="shared" si="1"/>
        <v>586470.43200000003</v>
      </c>
      <c r="L40" s="169">
        <f t="shared" si="1"/>
        <v>596000</v>
      </c>
      <c r="M40" s="378"/>
      <c r="N40" s="378"/>
      <c r="O40" s="378"/>
      <c r="P40" s="169">
        <f>P41</f>
        <v>1035.116</v>
      </c>
      <c r="Q40" s="169">
        <f>Q41</f>
        <v>32122.320299999999</v>
      </c>
      <c r="R40" s="378"/>
      <c r="S40" s="553">
        <f t="shared" si="2"/>
        <v>0</v>
      </c>
      <c r="T40" s="553">
        <f t="shared" si="2"/>
        <v>0</v>
      </c>
      <c r="U40" s="169">
        <f t="shared" si="2"/>
        <v>0</v>
      </c>
      <c r="V40" s="297"/>
    </row>
    <row r="41" spans="1:23" ht="90" x14ac:dyDescent="0.35">
      <c r="A41" s="52">
        <v>1</v>
      </c>
      <c r="B41" s="53" t="s">
        <v>103</v>
      </c>
      <c r="C41" s="52" t="s">
        <v>94</v>
      </c>
      <c r="D41" s="52" t="s">
        <v>380</v>
      </c>
      <c r="E41" s="144" t="s">
        <v>343</v>
      </c>
      <c r="F41" s="52">
        <v>7954493</v>
      </c>
      <c r="G41" s="52">
        <v>292</v>
      </c>
      <c r="H41" s="296" t="s">
        <v>71</v>
      </c>
      <c r="I41" s="52" t="s">
        <v>107</v>
      </c>
      <c r="J41" s="295">
        <v>1486470.432</v>
      </c>
      <c r="K41" s="50">
        <f>J41-900000</f>
        <v>586470.43200000003</v>
      </c>
      <c r="L41" s="50">
        <v>596000</v>
      </c>
      <c r="M41" s="294">
        <v>32122.320300000021</v>
      </c>
      <c r="N41" s="294">
        <f>L41-M41</f>
        <v>563877.67969999998</v>
      </c>
      <c r="O41" s="294">
        <f>150000-118912.7957</f>
        <v>31087.204299999998</v>
      </c>
      <c r="P41" s="50">
        <f>1035116000/10^6</f>
        <v>1035.116</v>
      </c>
      <c r="Q41" s="50">
        <f>O41+P41</f>
        <v>32122.320299999999</v>
      </c>
      <c r="R41" s="294">
        <v>100000</v>
      </c>
      <c r="S41" s="212">
        <v>0</v>
      </c>
      <c r="T41" s="212"/>
      <c r="U41" s="50"/>
      <c r="V41" s="142" t="s">
        <v>379</v>
      </c>
      <c r="W41" s="21" t="s">
        <v>378</v>
      </c>
    </row>
    <row r="42" spans="1:23" ht="34.799999999999997" x14ac:dyDescent="0.35">
      <c r="A42" s="631" t="s">
        <v>739</v>
      </c>
      <c r="B42" s="626" t="s">
        <v>108</v>
      </c>
      <c r="C42" s="197">
        <v>2</v>
      </c>
      <c r="D42" s="197"/>
      <c r="E42" s="197"/>
      <c r="F42" s="197"/>
      <c r="G42" s="197"/>
      <c r="H42" s="626"/>
      <c r="I42" s="635"/>
      <c r="J42" s="635">
        <f>J43</f>
        <v>6754794.9690000005</v>
      </c>
      <c r="K42" s="635">
        <f>K43</f>
        <v>3744794.9689999996</v>
      </c>
      <c r="L42" s="635">
        <f>L43</f>
        <v>2372000</v>
      </c>
      <c r="M42" s="634"/>
      <c r="N42" s="634"/>
      <c r="O42" s="634"/>
      <c r="P42" s="635">
        <f>P43</f>
        <v>1391.5989999999999</v>
      </c>
      <c r="Q42" s="635">
        <f>Q43</f>
        <v>1391.5989999999999</v>
      </c>
      <c r="R42" s="634"/>
      <c r="S42" s="614">
        <f>S43</f>
        <v>390000</v>
      </c>
      <c r="T42" s="614">
        <f>T43</f>
        <v>0</v>
      </c>
      <c r="U42" s="635">
        <f>U43</f>
        <v>0</v>
      </c>
      <c r="V42" s="298"/>
      <c r="W42" s="373"/>
    </row>
    <row r="43" spans="1:23" x14ac:dyDescent="0.35">
      <c r="A43" s="631" t="s">
        <v>18</v>
      </c>
      <c r="B43" s="141" t="s">
        <v>102</v>
      </c>
      <c r="C43" s="631"/>
      <c r="D43" s="631"/>
      <c r="E43" s="631"/>
      <c r="F43" s="631"/>
      <c r="G43" s="631"/>
      <c r="H43" s="631"/>
      <c r="I43" s="635"/>
      <c r="J43" s="635">
        <f>SUM(J45:J47)</f>
        <v>6754794.9690000005</v>
      </c>
      <c r="K43" s="635">
        <f>SUM(K45:K47)</f>
        <v>3744794.9689999996</v>
      </c>
      <c r="L43" s="635">
        <f>SUM(L45:L47)</f>
        <v>2372000</v>
      </c>
      <c r="M43" s="634"/>
      <c r="N43" s="634"/>
      <c r="O43" s="634"/>
      <c r="P43" s="635">
        <f>SUM(P45:P47)</f>
        <v>1391.5989999999999</v>
      </c>
      <c r="Q43" s="635">
        <f>SUM(Q45:Q47)</f>
        <v>1391.5989999999999</v>
      </c>
      <c r="R43" s="634"/>
      <c r="S43" s="614">
        <f>SUM(S45:S47)</f>
        <v>390000</v>
      </c>
      <c r="T43" s="614">
        <f>SUM(T45:T47)</f>
        <v>0</v>
      </c>
      <c r="U43" s="635">
        <f>SUM(U45:U47)</f>
        <v>0</v>
      </c>
      <c r="V43" s="297"/>
      <c r="W43" s="373"/>
    </row>
    <row r="44" spans="1:23" ht="54" x14ac:dyDescent="0.35">
      <c r="A44" s="52">
        <v>1</v>
      </c>
      <c r="B44" s="53" t="s">
        <v>120</v>
      </c>
      <c r="C44" s="52" t="s">
        <v>91</v>
      </c>
      <c r="D44" s="52"/>
      <c r="E44" s="52"/>
      <c r="F44" s="52"/>
      <c r="G44" s="52">
        <v>292</v>
      </c>
      <c r="H44" s="296"/>
      <c r="I44" s="52"/>
      <c r="J44" s="295"/>
      <c r="K44" s="50"/>
      <c r="L44" s="50"/>
      <c r="M44" s="294"/>
      <c r="N44" s="294"/>
      <c r="O44" s="294"/>
      <c r="P44" s="50"/>
      <c r="Q44" s="50"/>
      <c r="R44" s="294"/>
      <c r="S44" s="212"/>
      <c r="T44" s="212"/>
      <c r="U44" s="50">
        <v>0</v>
      </c>
      <c r="V44" s="142"/>
      <c r="W44" s="373"/>
    </row>
    <row r="45" spans="1:23" s="248" customFormat="1" ht="90" x14ac:dyDescent="0.35">
      <c r="A45" s="270" t="s">
        <v>45</v>
      </c>
      <c r="B45" s="301" t="s">
        <v>121</v>
      </c>
      <c r="C45" s="270" t="s">
        <v>91</v>
      </c>
      <c r="D45" s="270" t="s">
        <v>98</v>
      </c>
      <c r="E45" s="144" t="s">
        <v>343</v>
      </c>
      <c r="F45" s="270">
        <v>7985057</v>
      </c>
      <c r="G45" s="270">
        <v>292</v>
      </c>
      <c r="H45" s="300" t="s">
        <v>296</v>
      </c>
      <c r="I45" s="270" t="s">
        <v>377</v>
      </c>
      <c r="J45" s="299">
        <v>2479955.3199999998</v>
      </c>
      <c r="K45" s="247">
        <f>J45-2110000</f>
        <v>369955.31999999983</v>
      </c>
      <c r="L45" s="247">
        <v>370000</v>
      </c>
      <c r="M45" s="385">
        <v>100000</v>
      </c>
      <c r="N45" s="385">
        <f>L45-M45</f>
        <v>270000</v>
      </c>
      <c r="O45" s="385">
        <v>0</v>
      </c>
      <c r="P45" s="247">
        <v>0</v>
      </c>
      <c r="Q45" s="247">
        <v>0</v>
      </c>
      <c r="R45" s="385">
        <v>500000</v>
      </c>
      <c r="S45" s="650">
        <f>115000+25000</f>
        <v>140000</v>
      </c>
      <c r="T45" s="615"/>
      <c r="U45" s="247">
        <v>0</v>
      </c>
      <c r="V45" s="142" t="s">
        <v>376</v>
      </c>
    </row>
    <row r="46" spans="1:23" s="248" customFormat="1" ht="90" x14ac:dyDescent="0.35">
      <c r="A46" s="270" t="s">
        <v>46</v>
      </c>
      <c r="B46" s="301" t="s">
        <v>122</v>
      </c>
      <c r="C46" s="270" t="s">
        <v>91</v>
      </c>
      <c r="D46" s="270" t="s">
        <v>98</v>
      </c>
      <c r="E46" s="52" t="s">
        <v>343</v>
      </c>
      <c r="F46" s="270">
        <v>7985056</v>
      </c>
      <c r="G46" s="270">
        <v>292</v>
      </c>
      <c r="H46" s="300" t="s">
        <v>296</v>
      </c>
      <c r="I46" s="270" t="s">
        <v>297</v>
      </c>
      <c r="J46" s="299">
        <v>2794000</v>
      </c>
      <c r="K46" s="299">
        <v>2794000</v>
      </c>
      <c r="L46" s="247">
        <v>1630000</v>
      </c>
      <c r="M46" s="385">
        <v>724000</v>
      </c>
      <c r="N46" s="385">
        <f>L46-M46</f>
        <v>906000</v>
      </c>
      <c r="O46" s="385">
        <v>0</v>
      </c>
      <c r="P46" s="247">
        <f>1375820000/10^6</f>
        <v>1375.82</v>
      </c>
      <c r="Q46" s="247">
        <f>O46+P46</f>
        <v>1375.82</v>
      </c>
      <c r="R46" s="385">
        <v>200000</v>
      </c>
      <c r="S46" s="615">
        <v>200000</v>
      </c>
      <c r="T46" s="615"/>
      <c r="U46" s="247"/>
      <c r="V46" s="142" t="s">
        <v>375</v>
      </c>
    </row>
    <row r="47" spans="1:23" ht="105.75" customHeight="1" x14ac:dyDescent="0.35">
      <c r="A47" s="52">
        <v>2</v>
      </c>
      <c r="B47" s="53" t="s">
        <v>96</v>
      </c>
      <c r="C47" s="52" t="s">
        <v>91</v>
      </c>
      <c r="D47" s="52" t="s">
        <v>374</v>
      </c>
      <c r="E47" s="52" t="s">
        <v>343</v>
      </c>
      <c r="F47" s="52">
        <v>7885574</v>
      </c>
      <c r="G47" s="52">
        <v>292</v>
      </c>
      <c r="H47" s="52" t="s">
        <v>71</v>
      </c>
      <c r="I47" s="296" t="s">
        <v>97</v>
      </c>
      <c r="J47" s="50">
        <v>1480839.649</v>
      </c>
      <c r="K47" s="50">
        <f>J47-900000</f>
        <v>580839.64899999998</v>
      </c>
      <c r="L47" s="50">
        <v>372000</v>
      </c>
      <c r="M47" s="294">
        <v>100000</v>
      </c>
      <c r="N47" s="294">
        <f>L47-M47</f>
        <v>272000</v>
      </c>
      <c r="O47" s="294">
        <v>0</v>
      </c>
      <c r="P47" s="212">
        <f>15779000/10^6</f>
        <v>15.779</v>
      </c>
      <c r="Q47" s="212">
        <f>O47+P47</f>
        <v>15.779</v>
      </c>
      <c r="R47" s="385">
        <v>50000</v>
      </c>
      <c r="S47" s="212">
        <v>50000</v>
      </c>
      <c r="T47" s="212"/>
      <c r="U47" s="50">
        <v>0</v>
      </c>
      <c r="V47" s="142" t="s">
        <v>360</v>
      </c>
      <c r="W47" s="21" t="s">
        <v>373</v>
      </c>
    </row>
    <row r="48" spans="1:23" ht="34.799999999999997" x14ac:dyDescent="0.35">
      <c r="A48" s="631" t="s">
        <v>740</v>
      </c>
      <c r="B48" s="626" t="s">
        <v>110</v>
      </c>
      <c r="C48" s="197">
        <v>12</v>
      </c>
      <c r="D48" s="197"/>
      <c r="E48" s="197"/>
      <c r="F48" s="197"/>
      <c r="G48" s="197"/>
      <c r="H48" s="626"/>
      <c r="I48" s="635"/>
      <c r="J48" s="635">
        <f>J49+J51+J54+J56</f>
        <v>4589573.7420000006</v>
      </c>
      <c r="K48" s="635">
        <f>K49+K51+K54+K56</f>
        <v>3108836.983</v>
      </c>
      <c r="L48" s="635">
        <f>L49+L51+L54+L56</f>
        <v>1563000</v>
      </c>
      <c r="M48" s="634"/>
      <c r="N48" s="634"/>
      <c r="O48" s="634"/>
      <c r="P48" s="635">
        <f>P49+P51+P54+P56</f>
        <v>182979.60799999998</v>
      </c>
      <c r="Q48" s="635">
        <f>Q49+Q51+Q54+Q56</f>
        <v>520975.18134500005</v>
      </c>
      <c r="R48" s="634"/>
      <c r="S48" s="614">
        <f>S49+S51+S54+S56</f>
        <v>252795.66099999999</v>
      </c>
      <c r="T48" s="614">
        <f>T49+T51+T54+T56</f>
        <v>0</v>
      </c>
      <c r="U48" s="635">
        <f>U49+U51+U54+U56</f>
        <v>0</v>
      </c>
      <c r="V48" s="298"/>
      <c r="W48" s="373"/>
    </row>
    <row r="49" spans="1:23" x14ac:dyDescent="0.35">
      <c r="A49" s="631" t="s">
        <v>18</v>
      </c>
      <c r="B49" s="141" t="s">
        <v>61</v>
      </c>
      <c r="C49" s="631"/>
      <c r="D49" s="631"/>
      <c r="E49" s="631"/>
      <c r="F49" s="631"/>
      <c r="G49" s="631">
        <v>160</v>
      </c>
      <c r="H49" s="631"/>
      <c r="I49" s="635"/>
      <c r="J49" s="635">
        <f>J50</f>
        <v>189927</v>
      </c>
      <c r="K49" s="635">
        <f>K50</f>
        <v>109927</v>
      </c>
      <c r="L49" s="635">
        <f>L50</f>
        <v>72000</v>
      </c>
      <c r="M49" s="634"/>
      <c r="N49" s="634"/>
      <c r="O49" s="634"/>
      <c r="P49" s="635">
        <f>P50</f>
        <v>17294.499</v>
      </c>
      <c r="Q49" s="635">
        <f>Q50</f>
        <v>27294.499</v>
      </c>
      <c r="R49" s="634"/>
      <c r="S49" s="614">
        <f>S50</f>
        <v>30000</v>
      </c>
      <c r="T49" s="614">
        <f>T50</f>
        <v>0</v>
      </c>
      <c r="U49" s="635">
        <f>U50</f>
        <v>0</v>
      </c>
      <c r="V49" s="297"/>
      <c r="W49" s="373"/>
    </row>
    <row r="50" spans="1:23" ht="90" x14ac:dyDescent="0.35">
      <c r="A50" s="52">
        <v>1</v>
      </c>
      <c r="B50" s="53" t="s">
        <v>63</v>
      </c>
      <c r="C50" s="52" t="s">
        <v>64</v>
      </c>
      <c r="D50" s="144" t="s">
        <v>65</v>
      </c>
      <c r="E50" s="144" t="s">
        <v>343</v>
      </c>
      <c r="F50" s="52">
        <v>7866219</v>
      </c>
      <c r="G50" s="52">
        <v>161</v>
      </c>
      <c r="H50" s="52" t="s">
        <v>66</v>
      </c>
      <c r="I50" s="52" t="s">
        <v>67</v>
      </c>
      <c r="J50" s="50">
        <v>189927</v>
      </c>
      <c r="K50" s="50">
        <f>J50-80000</f>
        <v>109927</v>
      </c>
      <c r="L50" s="50">
        <v>72000</v>
      </c>
      <c r="M50" s="294">
        <v>35000</v>
      </c>
      <c r="N50" s="294">
        <f>L50-M50</f>
        <v>37000</v>
      </c>
      <c r="O50" s="294">
        <v>10000</v>
      </c>
      <c r="P50" s="50">
        <f>17294499000/10^6</f>
        <v>17294.499</v>
      </c>
      <c r="Q50" s="50">
        <f>O50+P50</f>
        <v>27294.499</v>
      </c>
      <c r="R50" s="294">
        <v>36600</v>
      </c>
      <c r="S50" s="212">
        <v>30000</v>
      </c>
      <c r="T50" s="212"/>
      <c r="U50" s="50">
        <v>0</v>
      </c>
      <c r="V50" s="142" t="s">
        <v>371</v>
      </c>
      <c r="W50" s="21" t="s">
        <v>370</v>
      </c>
    </row>
    <row r="51" spans="1:23" x14ac:dyDescent="0.35">
      <c r="A51" s="631" t="s">
        <v>20</v>
      </c>
      <c r="B51" s="141" t="s">
        <v>100</v>
      </c>
      <c r="C51" s="631"/>
      <c r="D51" s="631"/>
      <c r="E51" s="631"/>
      <c r="F51" s="631"/>
      <c r="G51" s="631">
        <v>130</v>
      </c>
      <c r="H51" s="631"/>
      <c r="I51" s="635"/>
      <c r="J51" s="635">
        <f>SUM(J52:J53)</f>
        <v>632480</v>
      </c>
      <c r="K51" s="635">
        <f>SUM(K52:K53)</f>
        <v>296480</v>
      </c>
      <c r="L51" s="635">
        <f>SUM(L52:L53)</f>
        <v>170000</v>
      </c>
      <c r="M51" s="634"/>
      <c r="N51" s="634"/>
      <c r="O51" s="634"/>
      <c r="P51" s="635">
        <f>SUM(P52:P53)</f>
        <v>3030.3009999999999</v>
      </c>
      <c r="Q51" s="635">
        <f>SUM(Q52:Q53)</f>
        <v>43030.300999999999</v>
      </c>
      <c r="R51" s="634"/>
      <c r="S51" s="614">
        <f>SUM(S52:S53)</f>
        <v>40000</v>
      </c>
      <c r="T51" s="614">
        <f>SUM(T52:T53)</f>
        <v>0</v>
      </c>
      <c r="U51" s="635">
        <f>SUM(U52:U53)</f>
        <v>0</v>
      </c>
      <c r="V51" s="297"/>
      <c r="W51" s="373"/>
    </row>
    <row r="52" spans="1:23" ht="72" customHeight="1" x14ac:dyDescent="0.35">
      <c r="A52" s="52">
        <v>1</v>
      </c>
      <c r="B52" s="53" t="s">
        <v>68</v>
      </c>
      <c r="C52" s="144" t="s">
        <v>69</v>
      </c>
      <c r="D52" s="144" t="s">
        <v>70</v>
      </c>
      <c r="E52" s="144" t="s">
        <v>343</v>
      </c>
      <c r="F52" s="144">
        <v>7927300</v>
      </c>
      <c r="G52" s="144">
        <v>132</v>
      </c>
      <c r="H52" s="296" t="s">
        <v>71</v>
      </c>
      <c r="I52" s="296" t="s">
        <v>72</v>
      </c>
      <c r="J52" s="295">
        <v>316730</v>
      </c>
      <c r="K52" s="295">
        <f>J52-168000</f>
        <v>148730</v>
      </c>
      <c r="L52" s="295">
        <v>85000</v>
      </c>
      <c r="M52" s="483">
        <v>20000</v>
      </c>
      <c r="N52" s="483">
        <f>L52-M52</f>
        <v>65000</v>
      </c>
      <c r="O52" s="483">
        <v>20000</v>
      </c>
      <c r="P52" s="295">
        <v>0</v>
      </c>
      <c r="Q52" s="50">
        <f>O52+P52</f>
        <v>20000</v>
      </c>
      <c r="R52" s="294">
        <v>20000</v>
      </c>
      <c r="S52" s="212">
        <v>20000</v>
      </c>
      <c r="T52" s="212"/>
      <c r="U52" s="50">
        <v>0</v>
      </c>
      <c r="V52" s="142" t="s">
        <v>760</v>
      </c>
      <c r="W52" s="21" t="s">
        <v>369</v>
      </c>
    </row>
    <row r="53" spans="1:23" ht="72" customHeight="1" x14ac:dyDescent="0.35">
      <c r="A53" s="52">
        <v>2</v>
      </c>
      <c r="B53" s="53" t="s">
        <v>73</v>
      </c>
      <c r="C53" s="144" t="s">
        <v>69</v>
      </c>
      <c r="D53" s="144" t="s">
        <v>65</v>
      </c>
      <c r="E53" s="144" t="s">
        <v>343</v>
      </c>
      <c r="F53" s="144">
        <v>7927301</v>
      </c>
      <c r="G53" s="144">
        <v>132</v>
      </c>
      <c r="H53" s="296" t="s">
        <v>71</v>
      </c>
      <c r="I53" s="296" t="s">
        <v>74</v>
      </c>
      <c r="J53" s="295">
        <v>315750</v>
      </c>
      <c r="K53" s="295">
        <f>J53-168000</f>
        <v>147750</v>
      </c>
      <c r="L53" s="295">
        <v>85000</v>
      </c>
      <c r="M53" s="483">
        <v>23030.300999999999</v>
      </c>
      <c r="N53" s="483">
        <f>L53-M53</f>
        <v>61969.699000000001</v>
      </c>
      <c r="O53" s="483">
        <v>20000</v>
      </c>
      <c r="P53" s="295">
        <f>3030301000/10^6</f>
        <v>3030.3009999999999</v>
      </c>
      <c r="Q53" s="50">
        <f>O53+P53</f>
        <v>23030.300999999999</v>
      </c>
      <c r="R53" s="294">
        <v>20000</v>
      </c>
      <c r="S53" s="212">
        <v>20000</v>
      </c>
      <c r="T53" s="212"/>
      <c r="U53" s="50">
        <v>0</v>
      </c>
      <c r="V53" s="142" t="s">
        <v>761</v>
      </c>
      <c r="W53" s="21" t="s">
        <v>369</v>
      </c>
    </row>
    <row r="54" spans="1:23" x14ac:dyDescent="0.35">
      <c r="A54" s="631" t="s">
        <v>75</v>
      </c>
      <c r="B54" s="141" t="s">
        <v>105</v>
      </c>
      <c r="C54" s="631"/>
      <c r="D54" s="631"/>
      <c r="E54" s="631"/>
      <c r="F54" s="631"/>
      <c r="G54" s="631">
        <v>250</v>
      </c>
      <c r="H54" s="631"/>
      <c r="I54" s="635"/>
      <c r="J54" s="635">
        <f>J55</f>
        <v>246258.003</v>
      </c>
      <c r="K54" s="635">
        <f>K55</f>
        <v>156258.003</v>
      </c>
      <c r="L54" s="635">
        <f>L55</f>
        <v>107000</v>
      </c>
      <c r="M54" s="634"/>
      <c r="N54" s="634"/>
      <c r="O54" s="634"/>
      <c r="P54" s="635">
        <f>P55</f>
        <v>14040.151</v>
      </c>
      <c r="Q54" s="635">
        <f>Q55</f>
        <v>19416.413444999998</v>
      </c>
      <c r="R54" s="634"/>
      <c r="S54" s="614">
        <f>S55</f>
        <v>66623.736999999994</v>
      </c>
      <c r="T54" s="614">
        <f>T55</f>
        <v>0</v>
      </c>
      <c r="U54" s="635">
        <f>U55</f>
        <v>0</v>
      </c>
      <c r="V54" s="297"/>
      <c r="W54" s="373"/>
    </row>
    <row r="55" spans="1:23" ht="72" x14ac:dyDescent="0.35">
      <c r="A55" s="52">
        <v>1</v>
      </c>
      <c r="B55" s="53" t="s">
        <v>76</v>
      </c>
      <c r="C55" s="52" t="s">
        <v>77</v>
      </c>
      <c r="D55" s="52" t="s">
        <v>78</v>
      </c>
      <c r="E55" s="144" t="s">
        <v>343</v>
      </c>
      <c r="F55" s="52">
        <v>7872958</v>
      </c>
      <c r="G55" s="52">
        <v>262</v>
      </c>
      <c r="H55" s="52" t="s">
        <v>66</v>
      </c>
      <c r="I55" s="52" t="s">
        <v>79</v>
      </c>
      <c r="J55" s="50">
        <v>246258.003</v>
      </c>
      <c r="K55" s="50">
        <f>J55-90000</f>
        <v>156258.003</v>
      </c>
      <c r="L55" s="50">
        <v>107000</v>
      </c>
      <c r="M55" s="294">
        <v>40376.262445</v>
      </c>
      <c r="N55" s="294">
        <f>L55-M55</f>
        <v>66623.737555</v>
      </c>
      <c r="O55" s="294">
        <v>5376.2624450000003</v>
      </c>
      <c r="P55" s="50">
        <f>14040151000/10^6</f>
        <v>14040.151</v>
      </c>
      <c r="Q55" s="50">
        <f>O55+P55</f>
        <v>19416.413444999998</v>
      </c>
      <c r="R55" s="294"/>
      <c r="S55" s="212">
        <v>66623.736999999994</v>
      </c>
      <c r="T55" s="212"/>
      <c r="U55" s="50">
        <v>0</v>
      </c>
      <c r="V55" s="142" t="s">
        <v>785</v>
      </c>
      <c r="W55" s="373"/>
    </row>
    <row r="56" spans="1:23" x14ac:dyDescent="0.35">
      <c r="A56" s="631" t="s">
        <v>80</v>
      </c>
      <c r="B56" s="141" t="s">
        <v>81</v>
      </c>
      <c r="C56" s="631"/>
      <c r="D56" s="631"/>
      <c r="E56" s="631"/>
      <c r="F56" s="631"/>
      <c r="G56" s="631">
        <v>280</v>
      </c>
      <c r="H56" s="631"/>
      <c r="I56" s="635"/>
      <c r="J56" s="635">
        <f>J57+J60</f>
        <v>3520908.7390000001</v>
      </c>
      <c r="K56" s="635">
        <f>K57+K60</f>
        <v>2546171.98</v>
      </c>
      <c r="L56" s="635">
        <f>L57+L60</f>
        <v>1214000</v>
      </c>
      <c r="M56" s="634"/>
      <c r="N56" s="634"/>
      <c r="O56" s="634"/>
      <c r="P56" s="635">
        <f>P57+P60</f>
        <v>148614.65699999998</v>
      </c>
      <c r="Q56" s="635">
        <f>Q57+Q60</f>
        <v>431233.96790000005</v>
      </c>
      <c r="R56" s="634"/>
      <c r="S56" s="614">
        <f>S57+S60</f>
        <v>116171.924</v>
      </c>
      <c r="T56" s="614">
        <f>T57+T60</f>
        <v>0</v>
      </c>
      <c r="U56" s="635">
        <f>U57+U60</f>
        <v>0</v>
      </c>
      <c r="V56" s="297"/>
      <c r="W56" s="373"/>
    </row>
    <row r="57" spans="1:23" s="20" customFormat="1" ht="34.799999999999997" x14ac:dyDescent="0.3">
      <c r="A57" s="631" t="s">
        <v>45</v>
      </c>
      <c r="B57" s="141" t="s">
        <v>82</v>
      </c>
      <c r="C57" s="147"/>
      <c r="D57" s="147"/>
      <c r="E57" s="147"/>
      <c r="F57" s="147"/>
      <c r="G57" s="147"/>
      <c r="H57" s="158"/>
      <c r="I57" s="169"/>
      <c r="J57" s="169">
        <f>SUM(J58:J59)</f>
        <v>458338.75899999996</v>
      </c>
      <c r="K57" s="169">
        <f>SUM(K58:K59)</f>
        <v>179602</v>
      </c>
      <c r="L57" s="169">
        <f>SUM(L58:L59)</f>
        <v>145000</v>
      </c>
      <c r="M57" s="378"/>
      <c r="N57" s="378"/>
      <c r="O57" s="378"/>
      <c r="P57" s="169">
        <f>SUM(P58:P59)</f>
        <v>1513.4385000000002</v>
      </c>
      <c r="Q57" s="169">
        <f>SUM(Q58:Q59)</f>
        <v>43959.333599999998</v>
      </c>
      <c r="R57" s="378"/>
      <c r="S57" s="553">
        <f>SUM(S58:S59)</f>
        <v>28000</v>
      </c>
      <c r="T57" s="553">
        <f>SUM(T58:T59)</f>
        <v>0</v>
      </c>
      <c r="U57" s="169">
        <f>SUM(U58:U59)</f>
        <v>0</v>
      </c>
      <c r="V57" s="297"/>
    </row>
    <row r="58" spans="1:23" ht="90" x14ac:dyDescent="0.35">
      <c r="A58" s="52">
        <v>1</v>
      </c>
      <c r="B58" s="53" t="s">
        <v>85</v>
      </c>
      <c r="C58" s="52" t="s">
        <v>84</v>
      </c>
      <c r="D58" s="52" t="s">
        <v>368</v>
      </c>
      <c r="E58" s="144" t="s">
        <v>343</v>
      </c>
      <c r="F58" s="52">
        <v>7856262</v>
      </c>
      <c r="G58" s="52">
        <v>283</v>
      </c>
      <c r="H58" s="52" t="s">
        <v>66</v>
      </c>
      <c r="I58" s="52" t="s">
        <v>86</v>
      </c>
      <c r="J58" s="50">
        <v>199950</v>
      </c>
      <c r="K58" s="50">
        <v>80000</v>
      </c>
      <c r="L58" s="50">
        <v>80000</v>
      </c>
      <c r="M58" s="294">
        <v>38000</v>
      </c>
      <c r="N58" s="294">
        <f>L58-M58</f>
        <v>42000</v>
      </c>
      <c r="O58" s="294">
        <v>18000</v>
      </c>
      <c r="P58" s="50">
        <f>409841000/10^6</f>
        <v>409.84100000000001</v>
      </c>
      <c r="Q58" s="50">
        <f>O58+P58</f>
        <v>18409.841</v>
      </c>
      <c r="R58" s="294">
        <v>25000</v>
      </c>
      <c r="S58" s="212">
        <v>25000</v>
      </c>
      <c r="T58" s="212"/>
      <c r="U58" s="50">
        <v>0</v>
      </c>
      <c r="V58" s="142" t="s">
        <v>367</v>
      </c>
      <c r="W58" s="21" t="s">
        <v>366</v>
      </c>
    </row>
    <row r="59" spans="1:23" ht="72" customHeight="1" x14ac:dyDescent="0.35">
      <c r="A59" s="52">
        <v>2</v>
      </c>
      <c r="B59" s="53" t="s">
        <v>112</v>
      </c>
      <c r="C59" s="52" t="s">
        <v>84</v>
      </c>
      <c r="D59" s="52" t="s">
        <v>354</v>
      </c>
      <c r="E59" s="144" t="s">
        <v>343</v>
      </c>
      <c r="F59" s="52">
        <v>7558719</v>
      </c>
      <c r="G59" s="52">
        <v>283</v>
      </c>
      <c r="H59" s="52" t="s">
        <v>113</v>
      </c>
      <c r="I59" s="52" t="s">
        <v>114</v>
      </c>
      <c r="J59" s="50">
        <v>258388.75899999999</v>
      </c>
      <c r="K59" s="50">
        <v>99602</v>
      </c>
      <c r="L59" s="50">
        <v>65000</v>
      </c>
      <c r="M59" s="294">
        <v>44445.895100000002</v>
      </c>
      <c r="N59" s="294">
        <f>L59-M59</f>
        <v>20554.104899999998</v>
      </c>
      <c r="O59" s="294">
        <f>M59-20000</f>
        <v>24445.895100000002</v>
      </c>
      <c r="P59" s="50">
        <f>1103597500/10^6</f>
        <v>1103.5975000000001</v>
      </c>
      <c r="Q59" s="50">
        <f>O59+P59</f>
        <v>25549.492600000001</v>
      </c>
      <c r="R59" s="294">
        <v>15000</v>
      </c>
      <c r="S59" s="212">
        <v>3000</v>
      </c>
      <c r="T59" s="212"/>
      <c r="U59" s="50"/>
      <c r="V59" s="142" t="s">
        <v>843</v>
      </c>
      <c r="W59" s="21" t="s">
        <v>365</v>
      </c>
    </row>
    <row r="60" spans="1:23" s="256" customFormat="1" x14ac:dyDescent="0.3">
      <c r="A60" s="631" t="s">
        <v>46</v>
      </c>
      <c r="B60" s="141" t="s">
        <v>89</v>
      </c>
      <c r="C60" s="198"/>
      <c r="D60" s="198"/>
      <c r="E60" s="198"/>
      <c r="F60" s="198"/>
      <c r="G60" s="198"/>
      <c r="H60" s="198"/>
      <c r="I60" s="169">
        <v>0</v>
      </c>
      <c r="J60" s="169">
        <f>SUM(J61:J66)</f>
        <v>3062569.98</v>
      </c>
      <c r="K60" s="169">
        <f>SUM(K61:K66)</f>
        <v>2366569.98</v>
      </c>
      <c r="L60" s="169">
        <f>SUM(L61:L66)</f>
        <v>1069000</v>
      </c>
      <c r="M60" s="378"/>
      <c r="N60" s="378"/>
      <c r="O60" s="378"/>
      <c r="P60" s="169">
        <f>SUM(P61:P66)</f>
        <v>147101.21849999999</v>
      </c>
      <c r="Q60" s="169">
        <f>SUM(Q61:Q66)</f>
        <v>387274.63430000003</v>
      </c>
      <c r="R60" s="378"/>
      <c r="S60" s="553">
        <f>SUM(S61:S66)</f>
        <v>88171.923999999999</v>
      </c>
      <c r="T60" s="553">
        <f>SUM(T61:T66)</f>
        <v>0</v>
      </c>
      <c r="U60" s="169">
        <f>SUM(U61:U66)</f>
        <v>0</v>
      </c>
      <c r="V60" s="142"/>
      <c r="W60" s="256" t="s">
        <v>364</v>
      </c>
    </row>
    <row r="61" spans="1:23" ht="72" customHeight="1" x14ac:dyDescent="0.35">
      <c r="A61" s="162">
        <v>1</v>
      </c>
      <c r="B61" s="164" t="s">
        <v>92</v>
      </c>
      <c r="C61" s="162" t="s">
        <v>91</v>
      </c>
      <c r="D61" s="162" t="s">
        <v>354</v>
      </c>
      <c r="E61" s="144" t="s">
        <v>343</v>
      </c>
      <c r="F61" s="162">
        <v>7885573</v>
      </c>
      <c r="G61" s="162">
        <v>292</v>
      </c>
      <c r="H61" s="484" t="s">
        <v>71</v>
      </c>
      <c r="I61" s="484" t="s">
        <v>295</v>
      </c>
      <c r="J61" s="485">
        <v>289299.21999999997</v>
      </c>
      <c r="K61" s="485">
        <f>J61-138000</f>
        <v>151299.21999999997</v>
      </c>
      <c r="L61" s="485">
        <v>102000</v>
      </c>
      <c r="M61" s="483">
        <v>4828.6440000000011</v>
      </c>
      <c r="N61" s="483">
        <f t="shared" ref="N61:N66" si="3">L61-M61</f>
        <v>97171.356</v>
      </c>
      <c r="O61" s="483">
        <f>M61-3892.595</f>
        <v>936.04900000000134</v>
      </c>
      <c r="P61" s="485">
        <v>0</v>
      </c>
      <c r="Q61" s="50">
        <f t="shared" ref="Q61:Q66" si="4">O61+P61</f>
        <v>936.04900000000134</v>
      </c>
      <c r="R61" s="294">
        <v>30000</v>
      </c>
      <c r="S61" s="616">
        <v>30000</v>
      </c>
      <c r="T61" s="616"/>
      <c r="U61" s="168">
        <v>0</v>
      </c>
      <c r="V61" s="142" t="s">
        <v>363</v>
      </c>
    </row>
    <row r="62" spans="1:23" ht="72" customHeight="1" x14ac:dyDescent="0.35">
      <c r="A62" s="52">
        <v>2</v>
      </c>
      <c r="B62" s="53" t="s">
        <v>93</v>
      </c>
      <c r="C62" s="52" t="s">
        <v>94</v>
      </c>
      <c r="D62" s="52" t="s">
        <v>143</v>
      </c>
      <c r="E62" s="144" t="s">
        <v>343</v>
      </c>
      <c r="F62" s="52">
        <v>7864469</v>
      </c>
      <c r="G62" s="52">
        <v>292</v>
      </c>
      <c r="H62" s="296" t="s">
        <v>66</v>
      </c>
      <c r="I62" s="296" t="s">
        <v>95</v>
      </c>
      <c r="J62" s="295">
        <v>157910</v>
      </c>
      <c r="K62" s="295">
        <f>J62-84000</f>
        <v>73910</v>
      </c>
      <c r="L62" s="295">
        <v>49000</v>
      </c>
      <c r="M62" s="483">
        <v>13800.1378</v>
      </c>
      <c r="N62" s="483">
        <f t="shared" si="3"/>
        <v>35199.862200000003</v>
      </c>
      <c r="O62" s="483">
        <f>M62-0</f>
        <v>13800.1378</v>
      </c>
      <c r="P62" s="295">
        <v>0</v>
      </c>
      <c r="Q62" s="50">
        <f t="shared" si="4"/>
        <v>13800.1378</v>
      </c>
      <c r="R62" s="294">
        <v>10000</v>
      </c>
      <c r="S62" s="212">
        <v>10000</v>
      </c>
      <c r="T62" s="212"/>
      <c r="U62" s="50">
        <v>0</v>
      </c>
      <c r="V62" s="142" t="s">
        <v>362</v>
      </c>
      <c r="W62" s="373"/>
    </row>
    <row r="63" spans="1:23" ht="162" x14ac:dyDescent="0.35">
      <c r="A63" s="52">
        <v>3</v>
      </c>
      <c r="B63" s="53" t="s">
        <v>115</v>
      </c>
      <c r="C63" s="52" t="s">
        <v>91</v>
      </c>
      <c r="D63" s="52" t="s">
        <v>361</v>
      </c>
      <c r="E63" s="52" t="s">
        <v>343</v>
      </c>
      <c r="F63" s="52">
        <v>7587505</v>
      </c>
      <c r="G63" s="52">
        <v>292</v>
      </c>
      <c r="H63" s="52" t="s">
        <v>179</v>
      </c>
      <c r="I63" s="52" t="s">
        <v>786</v>
      </c>
      <c r="J63" s="50">
        <v>1926969</v>
      </c>
      <c r="K63" s="50">
        <f>J63-200000</f>
        <v>1726969</v>
      </c>
      <c r="L63" s="50">
        <v>665000</v>
      </c>
      <c r="M63" s="294">
        <v>368300.92700000003</v>
      </c>
      <c r="N63" s="483">
        <f t="shared" si="3"/>
        <v>296699.07299999997</v>
      </c>
      <c r="O63" s="483">
        <f>M63-200000</f>
        <v>168300.92700000003</v>
      </c>
      <c r="P63" s="50">
        <f>122950190000/10^6</f>
        <v>122950.19</v>
      </c>
      <c r="Q63" s="50">
        <f t="shared" si="4"/>
        <v>291251.11700000003</v>
      </c>
      <c r="R63" s="294">
        <v>50000</v>
      </c>
      <c r="S63" s="212">
        <v>0</v>
      </c>
      <c r="T63" s="212"/>
      <c r="U63" s="50"/>
      <c r="V63" s="142" t="s">
        <v>360</v>
      </c>
      <c r="W63" s="21" t="s">
        <v>359</v>
      </c>
    </row>
    <row r="64" spans="1:23" ht="144" x14ac:dyDescent="0.35">
      <c r="A64" s="52">
        <v>4</v>
      </c>
      <c r="B64" s="53" t="s">
        <v>116</v>
      </c>
      <c r="C64" s="52" t="s">
        <v>91</v>
      </c>
      <c r="D64" s="52" t="s">
        <v>143</v>
      </c>
      <c r="E64" s="52" t="s">
        <v>343</v>
      </c>
      <c r="F64" s="52">
        <v>7128108</v>
      </c>
      <c r="G64" s="52">
        <v>292</v>
      </c>
      <c r="H64" s="52" t="s">
        <v>787</v>
      </c>
      <c r="I64" s="52" t="s">
        <v>788</v>
      </c>
      <c r="J64" s="50">
        <v>296362.435</v>
      </c>
      <c r="K64" s="50">
        <f>J64-102000</f>
        <v>194362.435</v>
      </c>
      <c r="L64" s="50">
        <v>105000</v>
      </c>
      <c r="M64" s="294">
        <v>35308.225999999995</v>
      </c>
      <c r="N64" s="294">
        <f t="shared" si="3"/>
        <v>69691.774000000005</v>
      </c>
      <c r="O64" s="294">
        <f>M64-0</f>
        <v>35308.225999999995</v>
      </c>
      <c r="P64" s="50">
        <f>480000000/10^6</f>
        <v>480</v>
      </c>
      <c r="Q64" s="50">
        <f t="shared" si="4"/>
        <v>35788.225999999995</v>
      </c>
      <c r="R64" s="294">
        <v>5000</v>
      </c>
      <c r="S64" s="212">
        <v>5000</v>
      </c>
      <c r="T64" s="212"/>
      <c r="U64" s="50"/>
      <c r="V64" s="142" t="s">
        <v>358</v>
      </c>
      <c r="W64" s="373"/>
    </row>
    <row r="65" spans="1:23" ht="72" x14ac:dyDescent="0.35">
      <c r="A65" s="52">
        <v>5</v>
      </c>
      <c r="B65" s="53" t="s">
        <v>117</v>
      </c>
      <c r="C65" s="52" t="s">
        <v>118</v>
      </c>
      <c r="D65" s="52" t="s">
        <v>357</v>
      </c>
      <c r="E65" s="52" t="s">
        <v>343</v>
      </c>
      <c r="F65" s="52">
        <v>7945903</v>
      </c>
      <c r="G65" s="52">
        <v>292</v>
      </c>
      <c r="H65" s="296" t="s">
        <v>71</v>
      </c>
      <c r="I65" s="296" t="s">
        <v>119</v>
      </c>
      <c r="J65" s="295">
        <v>209552.32500000001</v>
      </c>
      <c r="K65" s="295">
        <f>J65-92000</f>
        <v>117552.32500000001</v>
      </c>
      <c r="L65" s="295">
        <v>82000</v>
      </c>
      <c r="M65" s="483">
        <v>50000</v>
      </c>
      <c r="N65" s="483">
        <f t="shared" si="3"/>
        <v>32000</v>
      </c>
      <c r="O65" s="483">
        <f>M65-30000</f>
        <v>20000</v>
      </c>
      <c r="P65" s="295">
        <f>17715050000/10^6</f>
        <v>17715.05</v>
      </c>
      <c r="Q65" s="50">
        <f t="shared" si="4"/>
        <v>37715.050000000003</v>
      </c>
      <c r="R65" s="294">
        <v>5000</v>
      </c>
      <c r="S65" s="212">
        <v>5000</v>
      </c>
      <c r="T65" s="212"/>
      <c r="U65" s="50"/>
      <c r="V65" s="142" t="s">
        <v>356</v>
      </c>
      <c r="W65" s="21" t="s">
        <v>355</v>
      </c>
    </row>
    <row r="66" spans="1:23" ht="90" x14ac:dyDescent="0.35">
      <c r="A66" s="52">
        <v>6</v>
      </c>
      <c r="B66" s="53" t="s">
        <v>273</v>
      </c>
      <c r="C66" s="52" t="s">
        <v>132</v>
      </c>
      <c r="D66" s="52" t="s">
        <v>354</v>
      </c>
      <c r="E66" s="144" t="s">
        <v>343</v>
      </c>
      <c r="F66" s="52">
        <v>7837996</v>
      </c>
      <c r="G66" s="52">
        <v>292</v>
      </c>
      <c r="H66" s="486" t="s">
        <v>135</v>
      </c>
      <c r="I66" s="296" t="s">
        <v>274</v>
      </c>
      <c r="J66" s="295">
        <v>182477</v>
      </c>
      <c r="K66" s="295">
        <f>J66-80000</f>
        <v>102477</v>
      </c>
      <c r="L66" s="295">
        <v>66000</v>
      </c>
      <c r="M66" s="483">
        <v>27828.076000000001</v>
      </c>
      <c r="N66" s="483">
        <f t="shared" si="3"/>
        <v>38171.923999999999</v>
      </c>
      <c r="O66" s="483">
        <f>M66-26000</f>
        <v>1828.0760000000009</v>
      </c>
      <c r="P66" s="295">
        <f>5955978500/10^6</f>
        <v>5955.9785000000002</v>
      </c>
      <c r="Q66" s="50">
        <f t="shared" si="4"/>
        <v>7784.0545000000011</v>
      </c>
      <c r="R66" s="294">
        <v>94730</v>
      </c>
      <c r="S66" s="212">
        <v>38171.923999999999</v>
      </c>
      <c r="T66" s="212"/>
      <c r="U66" s="50"/>
      <c r="V66" s="142" t="s">
        <v>741</v>
      </c>
      <c r="W66" s="21" t="s">
        <v>353</v>
      </c>
    </row>
  </sheetData>
  <autoFilter ref="A9:V67"/>
  <mergeCells count="29">
    <mergeCell ref="Q4:Q8"/>
    <mergeCell ref="I5:I8"/>
    <mergeCell ref="I4:K4"/>
    <mergeCell ref="L4:L8"/>
    <mergeCell ref="O4:O8"/>
    <mergeCell ref="P4:P8"/>
    <mergeCell ref="M4:M8"/>
    <mergeCell ref="N4:N8"/>
    <mergeCell ref="F4:F8"/>
    <mergeCell ref="G4:G8"/>
    <mergeCell ref="J6:J8"/>
    <mergeCell ref="K6:K8"/>
    <mergeCell ref="J5:K5"/>
    <mergeCell ref="R4:R8"/>
    <mergeCell ref="A1:V1"/>
    <mergeCell ref="A2:V2"/>
    <mergeCell ref="S3:V3"/>
    <mergeCell ref="A4:A8"/>
    <mergeCell ref="B4:B8"/>
    <mergeCell ref="D4:D8"/>
    <mergeCell ref="E4:E8"/>
    <mergeCell ref="C4:C8"/>
    <mergeCell ref="H4:H8"/>
    <mergeCell ref="S5:S8"/>
    <mergeCell ref="V4:V8"/>
    <mergeCell ref="T7:T8"/>
    <mergeCell ref="S4:U4"/>
    <mergeCell ref="U7:U8"/>
    <mergeCell ref="T5:U6"/>
  </mergeCells>
  <conditionalFormatting sqref="C14">
    <cfRule type="duplicateValues" dxfId="85" priority="1"/>
  </conditionalFormatting>
  <conditionalFormatting sqref="C19:D19 F19">
    <cfRule type="duplicateValues" dxfId="84" priority="29"/>
  </conditionalFormatting>
  <conditionalFormatting sqref="C32:D32 F32">
    <cfRule type="duplicateValues" dxfId="83" priority="30"/>
  </conditionalFormatting>
  <conditionalFormatting sqref="C41:D41 F41">
    <cfRule type="duplicateValues" dxfId="82" priority="15"/>
  </conditionalFormatting>
  <conditionalFormatting sqref="C62:D62 F62">
    <cfRule type="duplicateValues" dxfId="81" priority="16"/>
  </conditionalFormatting>
  <conditionalFormatting sqref="C13:F13 D14 F14">
    <cfRule type="duplicateValues" dxfId="80" priority="28"/>
  </conditionalFormatting>
  <conditionalFormatting sqref="C16:F16">
    <cfRule type="duplicateValues" dxfId="79" priority="26"/>
  </conditionalFormatting>
  <conditionalFormatting sqref="C22:F22">
    <cfRule type="duplicateValues" dxfId="78" priority="27"/>
  </conditionalFormatting>
  <conditionalFormatting sqref="C24:F24">
    <cfRule type="duplicateValues" dxfId="77" priority="33"/>
  </conditionalFormatting>
  <conditionalFormatting sqref="C27:F27">
    <cfRule type="duplicateValues" dxfId="76" priority="32"/>
  </conditionalFormatting>
  <conditionalFormatting sqref="C28:F28">
    <cfRule type="duplicateValues" dxfId="75" priority="31"/>
  </conditionalFormatting>
  <conditionalFormatting sqref="C38:F38">
    <cfRule type="duplicateValues" dxfId="74" priority="13"/>
  </conditionalFormatting>
  <conditionalFormatting sqref="C44:F44">
    <cfRule type="duplicateValues" dxfId="73" priority="14"/>
  </conditionalFormatting>
  <conditionalFormatting sqref="C47:F47">
    <cfRule type="duplicateValues" dxfId="72" priority="19"/>
  </conditionalFormatting>
  <conditionalFormatting sqref="C52:F52">
    <cfRule type="duplicateValues" dxfId="71" priority="18"/>
  </conditionalFormatting>
  <conditionalFormatting sqref="C53:F53">
    <cfRule type="duplicateValues" dxfId="70" priority="17"/>
  </conditionalFormatting>
  <conditionalFormatting sqref="D50">
    <cfRule type="duplicateValues" dxfId="69" priority="4"/>
  </conditionalFormatting>
  <conditionalFormatting sqref="E14">
    <cfRule type="duplicateValues" dxfId="68" priority="25"/>
  </conditionalFormatting>
  <conditionalFormatting sqref="E19">
    <cfRule type="duplicateValues" dxfId="67" priority="24"/>
  </conditionalFormatting>
  <conditionalFormatting sqref="E23">
    <cfRule type="duplicateValues" dxfId="66" priority="23"/>
  </conditionalFormatting>
  <conditionalFormatting sqref="E31">
    <cfRule type="duplicateValues" dxfId="65" priority="22"/>
  </conditionalFormatting>
  <conditionalFormatting sqref="E32">
    <cfRule type="duplicateValues" dxfId="64" priority="21"/>
  </conditionalFormatting>
  <conditionalFormatting sqref="E34">
    <cfRule type="duplicateValues" dxfId="63" priority="2"/>
  </conditionalFormatting>
  <conditionalFormatting sqref="E41">
    <cfRule type="duplicateValues" dxfId="62" priority="12"/>
  </conditionalFormatting>
  <conditionalFormatting sqref="E45">
    <cfRule type="duplicateValues" dxfId="61" priority="11"/>
  </conditionalFormatting>
  <conditionalFormatting sqref="E46">
    <cfRule type="duplicateValues" dxfId="60" priority="3"/>
  </conditionalFormatting>
  <conditionalFormatting sqref="E50">
    <cfRule type="duplicateValues" dxfId="59" priority="5"/>
  </conditionalFormatting>
  <conditionalFormatting sqref="E55">
    <cfRule type="duplicateValues" dxfId="58" priority="6"/>
  </conditionalFormatting>
  <conditionalFormatting sqref="E58">
    <cfRule type="duplicateValues" dxfId="57" priority="7"/>
  </conditionalFormatting>
  <conditionalFormatting sqref="E59">
    <cfRule type="duplicateValues" dxfId="56" priority="8"/>
  </conditionalFormatting>
  <conditionalFormatting sqref="E61">
    <cfRule type="duplicateValues" dxfId="55" priority="10"/>
  </conditionalFormatting>
  <conditionalFormatting sqref="E62">
    <cfRule type="duplicateValues" dxfId="54" priority="9"/>
  </conditionalFormatting>
  <conditionalFormatting sqref="E66">
    <cfRule type="duplicateValues" dxfId="53" priority="20"/>
  </conditionalFormatting>
  <printOptions horizontalCentered="1"/>
  <pageMargins left="0.5" right="0.5" top="0.73" bottom="0.5" header="0.3" footer="0.2"/>
  <pageSetup paperSize="8" scale="5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M17"/>
  <sheetViews>
    <sheetView view="pageBreakPreview" zoomScale="55" zoomScaleNormal="100" zoomScaleSheetLayoutView="55" workbookViewId="0">
      <selection activeCell="D29" sqref="D29"/>
    </sheetView>
  </sheetViews>
  <sheetFormatPr defaultColWidth="8.88671875" defaultRowHeight="14.4" x14ac:dyDescent="0.3"/>
  <cols>
    <col min="1" max="1" width="8.88671875" style="336"/>
    <col min="2" max="2" width="24.6640625" style="336" customWidth="1"/>
    <col min="3" max="3" width="16.44140625" style="336" customWidth="1"/>
    <col min="4" max="4" width="15.6640625" style="336" customWidth="1"/>
    <col min="5" max="5" width="16.6640625" style="336" customWidth="1"/>
    <col min="6" max="6" width="17.6640625" style="336" customWidth="1"/>
    <col min="7" max="7" width="15.6640625" style="336" customWidth="1"/>
    <col min="8" max="8" width="14.44140625" style="336" customWidth="1"/>
    <col min="9" max="9" width="11.44140625" style="336" customWidth="1"/>
    <col min="10" max="10" width="13.33203125" style="336" customWidth="1"/>
    <col min="11" max="11" width="21.33203125" style="336" customWidth="1"/>
    <col min="12" max="12" width="12.109375" style="336" hidden="1" customWidth="1"/>
    <col min="13" max="13" width="12" style="336" customWidth="1"/>
    <col min="14" max="16384" width="8.88671875" style="336"/>
  </cols>
  <sheetData>
    <row r="1" spans="1:13" ht="17.399999999999999" x14ac:dyDescent="0.3">
      <c r="A1" s="735" t="s">
        <v>768</v>
      </c>
      <c r="B1" s="735"/>
      <c r="C1" s="735"/>
      <c r="D1" s="735"/>
      <c r="E1" s="735"/>
      <c r="F1" s="735"/>
      <c r="G1" s="735"/>
      <c r="H1" s="735"/>
      <c r="I1" s="735"/>
      <c r="J1" s="735"/>
      <c r="K1" s="735"/>
      <c r="L1" s="735"/>
      <c r="M1" s="735"/>
    </row>
    <row r="2" spans="1:13" ht="18" x14ac:dyDescent="0.35">
      <c r="A2" s="706" t="s">
        <v>914</v>
      </c>
      <c r="B2" s="706"/>
      <c r="C2" s="706"/>
      <c r="D2" s="706"/>
      <c r="E2" s="706"/>
      <c r="F2" s="706"/>
      <c r="G2" s="706"/>
      <c r="H2" s="706"/>
      <c r="I2" s="706"/>
      <c r="J2" s="706"/>
      <c r="K2" s="706"/>
      <c r="L2" s="706"/>
      <c r="M2" s="706"/>
    </row>
    <row r="3" spans="1:13" ht="18" x14ac:dyDescent="0.35">
      <c r="A3" s="337"/>
      <c r="B3" s="337"/>
      <c r="C3" s="337"/>
      <c r="D3" s="337"/>
      <c r="E3" s="337"/>
      <c r="F3" s="337"/>
      <c r="G3" s="337"/>
      <c r="H3" s="337"/>
      <c r="I3" s="337"/>
      <c r="J3" s="736" t="s">
        <v>1</v>
      </c>
      <c r="K3" s="736"/>
      <c r="L3" s="736"/>
      <c r="M3" s="736"/>
    </row>
    <row r="4" spans="1:13" ht="17.399999999999999" customHeight="1" x14ac:dyDescent="0.3">
      <c r="A4" s="696" t="s">
        <v>2</v>
      </c>
      <c r="B4" s="731" t="s">
        <v>742</v>
      </c>
      <c r="C4" s="731" t="s">
        <v>743</v>
      </c>
      <c r="D4" s="737" t="s">
        <v>8</v>
      </c>
      <c r="E4" s="737"/>
      <c r="F4" s="737"/>
      <c r="G4" s="737"/>
      <c r="H4" s="737"/>
      <c r="I4" s="737"/>
      <c r="J4" s="737"/>
      <c r="K4" s="737"/>
      <c r="L4" s="737"/>
      <c r="M4" s="731" t="s">
        <v>4</v>
      </c>
    </row>
    <row r="5" spans="1:13" ht="18" customHeight="1" x14ac:dyDescent="0.3">
      <c r="A5" s="696"/>
      <c r="B5" s="731"/>
      <c r="C5" s="731"/>
      <c r="D5" s="731" t="s">
        <v>744</v>
      </c>
      <c r="E5" s="738" t="s">
        <v>8</v>
      </c>
      <c r="F5" s="738"/>
      <c r="G5" s="731" t="s">
        <v>745</v>
      </c>
      <c r="H5" s="731" t="s">
        <v>759</v>
      </c>
      <c r="I5" s="732" t="s">
        <v>747</v>
      </c>
      <c r="J5" s="733"/>
      <c r="K5" s="733"/>
      <c r="L5" s="734"/>
      <c r="M5" s="731"/>
    </row>
    <row r="6" spans="1:13" ht="184.2" customHeight="1" x14ac:dyDescent="0.3">
      <c r="A6" s="696"/>
      <c r="B6" s="731"/>
      <c r="C6" s="731"/>
      <c r="D6" s="731"/>
      <c r="E6" s="52" t="s">
        <v>748</v>
      </c>
      <c r="F6" s="52" t="s">
        <v>749</v>
      </c>
      <c r="G6" s="731"/>
      <c r="H6" s="731"/>
      <c r="I6" s="137" t="s">
        <v>750</v>
      </c>
      <c r="J6" s="151" t="s">
        <v>751</v>
      </c>
      <c r="K6" s="151" t="s">
        <v>752</v>
      </c>
      <c r="L6" s="151" t="s">
        <v>753</v>
      </c>
      <c r="M6" s="731"/>
    </row>
    <row r="7" spans="1:13" ht="18" hidden="1" customHeight="1" x14ac:dyDescent="0.3">
      <c r="A7" s="561">
        <v>1</v>
      </c>
      <c r="B7" s="270">
        <v>2</v>
      </c>
      <c r="C7" s="270">
        <v>3</v>
      </c>
      <c r="D7" s="270">
        <v>4</v>
      </c>
      <c r="E7" s="270" t="s">
        <v>754</v>
      </c>
      <c r="F7" s="562" t="s">
        <v>755</v>
      </c>
      <c r="G7" s="270">
        <v>5</v>
      </c>
      <c r="H7" s="562">
        <v>6</v>
      </c>
      <c r="I7" s="562"/>
      <c r="J7" s="303">
        <v>7</v>
      </c>
      <c r="K7" s="303"/>
      <c r="L7" s="303"/>
      <c r="M7" s="270">
        <v>8</v>
      </c>
    </row>
    <row r="8" spans="1:13" s="373" customFormat="1" ht="45.6" customHeight="1" x14ac:dyDescent="0.3">
      <c r="A8" s="304"/>
      <c r="B8" s="304" t="s">
        <v>15</v>
      </c>
      <c r="C8" s="566">
        <f t="shared" ref="C8:J8" si="0">SUM(C9:C16)</f>
        <v>3022450</v>
      </c>
      <c r="D8" s="566">
        <f t="shared" si="0"/>
        <v>2659900</v>
      </c>
      <c r="E8" s="566">
        <f t="shared" si="0"/>
        <v>2504900</v>
      </c>
      <c r="F8" s="566">
        <f t="shared" si="0"/>
        <v>155000</v>
      </c>
      <c r="G8" s="566">
        <f t="shared" si="0"/>
        <v>233200</v>
      </c>
      <c r="H8" s="566">
        <f t="shared" si="0"/>
        <v>35050</v>
      </c>
      <c r="I8" s="566">
        <f t="shared" si="0"/>
        <v>94300</v>
      </c>
      <c r="J8" s="566">
        <f t="shared" si="0"/>
        <v>39000</v>
      </c>
      <c r="K8" s="566">
        <f t="shared" ref="K8:L8" si="1">SUM(K9:K16)</f>
        <v>55300</v>
      </c>
      <c r="L8" s="566">
        <f t="shared" si="1"/>
        <v>0</v>
      </c>
      <c r="M8" s="304"/>
    </row>
    <row r="9" spans="1:13" ht="34.950000000000003" customHeight="1" x14ac:dyDescent="0.3">
      <c r="A9" s="305">
        <v>1</v>
      </c>
      <c r="B9" s="305" t="s">
        <v>143</v>
      </c>
      <c r="C9" s="567">
        <f>+D9+G9+H9+I9</f>
        <v>395750</v>
      </c>
      <c r="D9" s="568">
        <f>+E9+F9</f>
        <v>343300</v>
      </c>
      <c r="E9" s="568">
        <v>308300</v>
      </c>
      <c r="F9" s="568">
        <v>35000</v>
      </c>
      <c r="G9" s="569">
        <v>37300</v>
      </c>
      <c r="H9" s="568">
        <v>15150</v>
      </c>
      <c r="I9" s="568">
        <f>SUM(J9:L9)</f>
        <v>0</v>
      </c>
      <c r="J9" s="569">
        <v>0</v>
      </c>
      <c r="K9" s="569">
        <f>'[201]DMDA ho tro MT'!M27</f>
        <v>0</v>
      </c>
      <c r="L9" s="569"/>
      <c r="M9" s="305"/>
    </row>
    <row r="10" spans="1:13" ht="34.950000000000003" customHeight="1" x14ac:dyDescent="0.3">
      <c r="A10" s="305">
        <v>2</v>
      </c>
      <c r="B10" s="305" t="s">
        <v>551</v>
      </c>
      <c r="C10" s="567">
        <f t="shared" ref="C10:C16" si="2">+D10+G10+H10+I10</f>
        <v>222600</v>
      </c>
      <c r="D10" s="568">
        <f t="shared" ref="D10:D16" si="3">+E10+F10</f>
        <v>190700</v>
      </c>
      <c r="E10" s="568">
        <v>145700</v>
      </c>
      <c r="F10" s="568">
        <v>45000</v>
      </c>
      <c r="G10" s="569">
        <v>28000</v>
      </c>
      <c r="H10" s="568">
        <v>3900</v>
      </c>
      <c r="I10" s="568">
        <f t="shared" ref="I10:I16" si="4">SUM(J10:L10)</f>
        <v>0</v>
      </c>
      <c r="J10" s="569">
        <v>0</v>
      </c>
      <c r="K10" s="569"/>
      <c r="L10" s="569"/>
      <c r="M10" s="305"/>
    </row>
    <row r="11" spans="1:13" ht="34.950000000000003" customHeight="1" x14ac:dyDescent="0.3">
      <c r="A11" s="305">
        <v>3</v>
      </c>
      <c r="B11" s="305" t="s">
        <v>138</v>
      </c>
      <c r="C11" s="567">
        <f t="shared" si="2"/>
        <v>268100</v>
      </c>
      <c r="D11" s="568">
        <f t="shared" si="3"/>
        <v>236500</v>
      </c>
      <c r="E11" s="568">
        <v>211500</v>
      </c>
      <c r="F11" s="568">
        <v>25000</v>
      </c>
      <c r="G11" s="569">
        <v>29200</v>
      </c>
      <c r="H11" s="568">
        <v>2400</v>
      </c>
      <c r="I11" s="568">
        <f t="shared" si="4"/>
        <v>0</v>
      </c>
      <c r="J11" s="569">
        <v>0</v>
      </c>
      <c r="K11" s="569"/>
      <c r="L11" s="569"/>
      <c r="M11" s="305"/>
    </row>
    <row r="12" spans="1:13" ht="34.950000000000003" customHeight="1" x14ac:dyDescent="0.3">
      <c r="A12" s="305">
        <v>4</v>
      </c>
      <c r="B12" s="305" t="s">
        <v>410</v>
      </c>
      <c r="C12" s="567">
        <f t="shared" si="2"/>
        <v>220900</v>
      </c>
      <c r="D12" s="568">
        <f t="shared" si="3"/>
        <v>179300</v>
      </c>
      <c r="E12" s="568">
        <v>164300</v>
      </c>
      <c r="F12" s="568">
        <v>15000</v>
      </c>
      <c r="G12" s="569">
        <v>35000</v>
      </c>
      <c r="H12" s="568">
        <v>6600</v>
      </c>
      <c r="I12" s="568">
        <f t="shared" si="4"/>
        <v>0</v>
      </c>
      <c r="J12" s="569">
        <v>0</v>
      </c>
      <c r="K12" s="569">
        <f>'[201]DMDA ho tro MT'!M20</f>
        <v>0</v>
      </c>
      <c r="L12" s="569"/>
      <c r="M12" s="305"/>
    </row>
    <row r="13" spans="1:13" ht="34.950000000000003" customHeight="1" x14ac:dyDescent="0.3">
      <c r="A13" s="305">
        <v>5</v>
      </c>
      <c r="B13" s="305" t="s">
        <v>549</v>
      </c>
      <c r="C13" s="567">
        <f t="shared" si="2"/>
        <v>302900</v>
      </c>
      <c r="D13" s="568">
        <f t="shared" si="3"/>
        <v>235300</v>
      </c>
      <c r="E13" s="568">
        <v>230300</v>
      </c>
      <c r="F13" s="568">
        <v>5000</v>
      </c>
      <c r="G13" s="569">
        <v>26800</v>
      </c>
      <c r="H13" s="568">
        <v>1800</v>
      </c>
      <c r="I13" s="568">
        <f t="shared" si="4"/>
        <v>39000</v>
      </c>
      <c r="J13" s="569">
        <v>39000</v>
      </c>
      <c r="K13" s="569"/>
      <c r="L13" s="569"/>
      <c r="M13" s="305"/>
    </row>
    <row r="14" spans="1:13" ht="34.950000000000003" customHeight="1" x14ac:dyDescent="0.3">
      <c r="A14" s="305">
        <v>6</v>
      </c>
      <c r="B14" s="305" t="s">
        <v>433</v>
      </c>
      <c r="C14" s="567">
        <f t="shared" si="2"/>
        <v>1327700</v>
      </c>
      <c r="D14" s="568">
        <f t="shared" si="3"/>
        <v>1238600</v>
      </c>
      <c r="E14" s="568">
        <v>1228600</v>
      </c>
      <c r="F14" s="568">
        <v>10000</v>
      </c>
      <c r="G14" s="569">
        <v>30300</v>
      </c>
      <c r="H14" s="568">
        <v>3500</v>
      </c>
      <c r="I14" s="568">
        <f t="shared" si="4"/>
        <v>55300</v>
      </c>
      <c r="J14" s="569">
        <v>0</v>
      </c>
      <c r="K14" s="569">
        <f>'[201]DMDA ho tro MT'!M9</f>
        <v>55300</v>
      </c>
      <c r="L14" s="569"/>
      <c r="M14" s="305"/>
    </row>
    <row r="15" spans="1:13" ht="34.950000000000003" customHeight="1" x14ac:dyDescent="0.3">
      <c r="A15" s="305">
        <v>7</v>
      </c>
      <c r="B15" s="305" t="s">
        <v>126</v>
      </c>
      <c r="C15" s="567">
        <f t="shared" si="2"/>
        <v>164900</v>
      </c>
      <c r="D15" s="568">
        <f t="shared" si="3"/>
        <v>141600</v>
      </c>
      <c r="E15" s="568">
        <v>131600</v>
      </c>
      <c r="F15" s="568">
        <v>10000</v>
      </c>
      <c r="G15" s="569">
        <v>23300</v>
      </c>
      <c r="H15" s="568"/>
      <c r="I15" s="568">
        <f t="shared" si="4"/>
        <v>0</v>
      </c>
      <c r="J15" s="569">
        <v>0</v>
      </c>
      <c r="K15" s="569">
        <f>'[201]DMDA ho tro MT'!M25</f>
        <v>0</v>
      </c>
      <c r="L15" s="569"/>
      <c r="M15" s="305"/>
    </row>
    <row r="16" spans="1:13" ht="34.950000000000003" customHeight="1" x14ac:dyDescent="0.3">
      <c r="A16" s="305">
        <v>8</v>
      </c>
      <c r="B16" s="305" t="s">
        <v>130</v>
      </c>
      <c r="C16" s="567">
        <f t="shared" si="2"/>
        <v>119600</v>
      </c>
      <c r="D16" s="568">
        <f t="shared" si="3"/>
        <v>94600</v>
      </c>
      <c r="E16" s="568">
        <v>84600</v>
      </c>
      <c r="F16" s="568">
        <v>10000</v>
      </c>
      <c r="G16" s="569">
        <v>23300</v>
      </c>
      <c r="H16" s="568">
        <v>1700</v>
      </c>
      <c r="I16" s="568">
        <f t="shared" si="4"/>
        <v>0</v>
      </c>
      <c r="J16" s="569">
        <v>0</v>
      </c>
      <c r="K16" s="569"/>
      <c r="L16" s="569">
        <f>'[201]DMDA ho tro MT'!M34</f>
        <v>0</v>
      </c>
      <c r="M16" s="305"/>
    </row>
    <row r="17" spans="7:7" x14ac:dyDescent="0.3">
      <c r="G17" s="338"/>
    </row>
  </sheetData>
  <mergeCells count="13">
    <mergeCell ref="G5:G6"/>
    <mergeCell ref="H5:H6"/>
    <mergeCell ref="I5:L5"/>
    <mergeCell ref="A1:M1"/>
    <mergeCell ref="A2:M2"/>
    <mergeCell ref="J3:M3"/>
    <mergeCell ref="A4:A6"/>
    <mergeCell ref="B4:B6"/>
    <mergeCell ref="C4:C6"/>
    <mergeCell ref="D4:L4"/>
    <mergeCell ref="M4:M6"/>
    <mergeCell ref="D5:D6"/>
    <mergeCell ref="E5:F5"/>
  </mergeCells>
  <pageMargins left="0.7" right="0.7" top="0.75" bottom="0.75" header="0.3" footer="0.3"/>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R14"/>
  <sheetViews>
    <sheetView view="pageBreakPreview" zoomScale="55" zoomScaleNormal="55" zoomScaleSheetLayoutView="55" workbookViewId="0">
      <pane xSplit="2" ySplit="5" topLeftCell="C7" activePane="bottomRight" state="frozen"/>
      <selection activeCell="D29" sqref="D29"/>
      <selection pane="topRight" activeCell="D29" sqref="D29"/>
      <selection pane="bottomLeft" activeCell="D29" sqref="D29"/>
      <selection pane="bottomRight" activeCell="D29" sqref="D29"/>
    </sheetView>
  </sheetViews>
  <sheetFormatPr defaultColWidth="9.109375" defaultRowHeight="18" x14ac:dyDescent="0.35"/>
  <cols>
    <col min="1" max="1" width="7.109375" style="47" customWidth="1"/>
    <col min="2" max="2" width="50.33203125" style="46" customWidth="1"/>
    <col min="3" max="3" width="20.6640625" style="46" customWidth="1"/>
    <col min="4" max="4" width="28.33203125" style="46" customWidth="1"/>
    <col min="5" max="5" width="32.6640625" style="46" hidden="1" customWidth="1"/>
    <col min="6" max="6" width="14.109375" style="46" customWidth="1"/>
    <col min="7" max="7" width="20.44140625" style="46" hidden="1" customWidth="1"/>
    <col min="8" max="8" width="16.33203125" style="46" customWidth="1"/>
    <col min="9" max="9" width="17.33203125" style="46" customWidth="1"/>
    <col min="10" max="10" width="12" style="46" customWidth="1"/>
    <col min="11" max="11" width="14.33203125" style="46" customWidth="1"/>
    <col min="12" max="12" width="12.6640625" style="46" customWidth="1"/>
    <col min="13" max="13" width="13.33203125" style="46" customWidth="1"/>
    <col min="14" max="14" width="15" style="46" customWidth="1"/>
    <col min="15" max="15" width="14.6640625" style="46" customWidth="1"/>
    <col min="16" max="16" width="25.33203125" style="171" customWidth="1"/>
    <col min="17" max="17" width="17.6640625" style="46" customWidth="1"/>
    <col min="18" max="18" width="13.6640625" style="46" customWidth="1"/>
    <col min="19" max="19" width="25.33203125" style="46" customWidth="1"/>
    <col min="20" max="20" width="20.88671875" style="46" customWidth="1"/>
    <col min="21" max="21" width="9.6640625" style="46" bestFit="1" customWidth="1"/>
    <col min="22" max="22" width="14.44140625" style="46" bestFit="1" customWidth="1"/>
    <col min="23" max="23" width="23.109375" style="46" customWidth="1"/>
    <col min="24" max="24" width="9.109375" style="46"/>
    <col min="25" max="25" width="13.6640625" style="46" customWidth="1"/>
    <col min="26" max="16384" width="9.109375" style="46"/>
  </cols>
  <sheetData>
    <row r="1" spans="1:18" x14ac:dyDescent="0.35">
      <c r="A1" s="742" t="s">
        <v>767</v>
      </c>
      <c r="B1" s="742"/>
      <c r="C1" s="742"/>
      <c r="D1" s="742"/>
      <c r="E1" s="742"/>
      <c r="F1" s="742"/>
      <c r="G1" s="742"/>
      <c r="H1" s="742"/>
      <c r="I1" s="742"/>
      <c r="J1" s="742"/>
      <c r="K1" s="742"/>
      <c r="L1" s="742"/>
      <c r="M1" s="742"/>
      <c r="N1" s="742"/>
      <c r="O1" s="742"/>
      <c r="P1" s="742"/>
      <c r="Q1" s="742"/>
    </row>
    <row r="2" spans="1:18" x14ac:dyDescent="0.35">
      <c r="A2" s="743" t="s">
        <v>914</v>
      </c>
      <c r="B2" s="743"/>
      <c r="C2" s="743"/>
      <c r="D2" s="743"/>
      <c r="E2" s="743"/>
      <c r="F2" s="743"/>
      <c r="G2" s="743"/>
      <c r="H2" s="743"/>
      <c r="I2" s="743"/>
      <c r="J2" s="743"/>
      <c r="K2" s="743"/>
      <c r="L2" s="743"/>
      <c r="M2" s="743"/>
      <c r="N2" s="743"/>
      <c r="O2" s="743"/>
      <c r="P2" s="743"/>
      <c r="Q2" s="743"/>
    </row>
    <row r="3" spans="1:18" x14ac:dyDescent="0.35">
      <c r="H3" s="81"/>
      <c r="I3" s="81"/>
      <c r="J3" s="81"/>
      <c r="K3" s="81"/>
      <c r="L3" s="81"/>
      <c r="M3" s="81"/>
      <c r="N3" s="81"/>
      <c r="O3" s="81"/>
    </row>
    <row r="4" spans="1:18" ht="38.25" customHeight="1" x14ac:dyDescent="0.35">
      <c r="A4" s="744" t="s">
        <v>2</v>
      </c>
      <c r="B4" s="744" t="s">
        <v>123</v>
      </c>
      <c r="C4" s="744" t="s">
        <v>57</v>
      </c>
      <c r="D4" s="747" t="s">
        <v>58</v>
      </c>
      <c r="E4" s="747"/>
      <c r="F4" s="747"/>
      <c r="G4" s="747" t="s">
        <v>429</v>
      </c>
      <c r="H4" s="748" t="s">
        <v>430</v>
      </c>
      <c r="I4" s="751" t="s">
        <v>124</v>
      </c>
      <c r="J4" s="752"/>
      <c r="K4" s="748" t="s">
        <v>789</v>
      </c>
      <c r="L4" s="748" t="s">
        <v>846</v>
      </c>
      <c r="M4" s="741" t="s">
        <v>338</v>
      </c>
      <c r="N4" s="741"/>
      <c r="O4" s="741"/>
      <c r="P4" s="744" t="s">
        <v>4</v>
      </c>
      <c r="Q4" s="153"/>
    </row>
    <row r="5" spans="1:18" ht="39" customHeight="1" x14ac:dyDescent="0.35">
      <c r="A5" s="745"/>
      <c r="B5" s="745"/>
      <c r="C5" s="745"/>
      <c r="D5" s="744" t="s">
        <v>125</v>
      </c>
      <c r="E5" s="88" t="s">
        <v>431</v>
      </c>
      <c r="F5" s="739" t="s">
        <v>59</v>
      </c>
      <c r="G5" s="747"/>
      <c r="H5" s="749"/>
      <c r="I5" s="744" t="s">
        <v>125</v>
      </c>
      <c r="J5" s="739" t="s">
        <v>59</v>
      </c>
      <c r="K5" s="749"/>
      <c r="L5" s="749"/>
      <c r="M5" s="741" t="s">
        <v>5</v>
      </c>
      <c r="N5" s="741" t="s">
        <v>60</v>
      </c>
      <c r="O5" s="741"/>
      <c r="P5" s="745"/>
      <c r="Q5" s="153"/>
    </row>
    <row r="6" spans="1:18" ht="72.599999999999994" customHeight="1" x14ac:dyDescent="0.35">
      <c r="A6" s="746"/>
      <c r="B6" s="746"/>
      <c r="C6" s="746"/>
      <c r="D6" s="746"/>
      <c r="E6" s="88"/>
      <c r="F6" s="740"/>
      <c r="G6" s="88"/>
      <c r="H6" s="750"/>
      <c r="I6" s="746"/>
      <c r="J6" s="740"/>
      <c r="K6" s="750"/>
      <c r="L6" s="750"/>
      <c r="M6" s="741"/>
      <c r="N6" s="154" t="s">
        <v>342</v>
      </c>
      <c r="O6" s="154" t="s">
        <v>385</v>
      </c>
      <c r="P6" s="746"/>
      <c r="Q6" s="153"/>
    </row>
    <row r="7" spans="1:18" ht="18.75" customHeight="1" x14ac:dyDescent="0.35">
      <c r="A7" s="88"/>
      <c r="B7" s="88" t="s">
        <v>15</v>
      </c>
      <c r="C7" s="88"/>
      <c r="D7" s="155"/>
      <c r="E7" s="155"/>
      <c r="F7" s="156">
        <f>+F8</f>
        <v>146000</v>
      </c>
      <c r="G7" s="156" t="e">
        <f t="shared" ref="G7" si="0">+G8</f>
        <v>#REF!</v>
      </c>
      <c r="H7" s="156">
        <f>+H8</f>
        <v>80000</v>
      </c>
      <c r="I7" s="156"/>
      <c r="J7" s="156">
        <f>+J8</f>
        <v>129389.477</v>
      </c>
      <c r="K7" s="156">
        <f t="shared" ref="K7:O7" si="1">+K8</f>
        <v>24700</v>
      </c>
      <c r="L7" s="156">
        <f t="shared" si="1"/>
        <v>146000</v>
      </c>
      <c r="M7" s="156">
        <f t="shared" si="1"/>
        <v>55300</v>
      </c>
      <c r="N7" s="156">
        <f t="shared" si="1"/>
        <v>0</v>
      </c>
      <c r="O7" s="156">
        <f t="shared" si="1"/>
        <v>0</v>
      </c>
      <c r="P7" s="88"/>
      <c r="Q7" s="153"/>
    </row>
    <row r="8" spans="1:18" s="663" customFormat="1" ht="69.599999999999994" x14ac:dyDescent="0.3">
      <c r="A8" s="660" t="s">
        <v>16</v>
      </c>
      <c r="B8" s="157" t="s">
        <v>432</v>
      </c>
      <c r="C8" s="661"/>
      <c r="D8" s="661"/>
      <c r="E8" s="661"/>
      <c r="F8" s="662">
        <f>+F9</f>
        <v>146000</v>
      </c>
      <c r="G8" s="662" t="e">
        <f>+#REF!</f>
        <v>#REF!</v>
      </c>
      <c r="H8" s="662">
        <f>+H9</f>
        <v>80000</v>
      </c>
      <c r="I8" s="662"/>
      <c r="J8" s="662">
        <f t="shared" ref="J8:O8" si="2">+J9</f>
        <v>129389.477</v>
      </c>
      <c r="K8" s="662">
        <f t="shared" si="2"/>
        <v>24700</v>
      </c>
      <c r="L8" s="662">
        <f t="shared" si="2"/>
        <v>146000</v>
      </c>
      <c r="M8" s="662">
        <f t="shared" si="2"/>
        <v>55300</v>
      </c>
      <c r="N8" s="662">
        <f t="shared" si="2"/>
        <v>0</v>
      </c>
      <c r="O8" s="662">
        <f t="shared" si="2"/>
        <v>0</v>
      </c>
      <c r="P8" s="159"/>
      <c r="R8" s="664" t="e">
        <f>+#REF!+#REF!+#REF!+#REF!+#REF!</f>
        <v>#REF!</v>
      </c>
    </row>
    <row r="9" spans="1:18" s="256" customFormat="1" x14ac:dyDescent="0.3">
      <c r="A9" s="158" t="s">
        <v>18</v>
      </c>
      <c r="B9" s="141" t="s">
        <v>433</v>
      </c>
      <c r="C9" s="159"/>
      <c r="D9" s="159"/>
      <c r="E9" s="159"/>
      <c r="F9" s="665">
        <f>SUBTOTAL(9,F10:F14)</f>
        <v>146000</v>
      </c>
      <c r="G9" s="665"/>
      <c r="H9" s="665">
        <f>SUBTOTAL(9,H10:H14)</f>
        <v>80000</v>
      </c>
      <c r="I9" s="665"/>
      <c r="J9" s="665">
        <f>SUBTOTAL(9,J10:J14)</f>
        <v>129389.477</v>
      </c>
      <c r="K9" s="665">
        <f>SUBTOTAL(9,K10:K14)</f>
        <v>24700</v>
      </c>
      <c r="L9" s="665">
        <f>SUBTOTAL(9,L10:L14)</f>
        <v>146000</v>
      </c>
      <c r="M9" s="665">
        <f>SUM(M10:M14)</f>
        <v>55300</v>
      </c>
      <c r="N9" s="665">
        <f>SUM(N10:N14)</f>
        <v>0</v>
      </c>
      <c r="O9" s="665">
        <f>SUM(O10:O14)</f>
        <v>0</v>
      </c>
      <c r="P9" s="159"/>
      <c r="R9" s="666"/>
    </row>
    <row r="10" spans="1:18" s="663" customFormat="1" ht="72" x14ac:dyDescent="0.3">
      <c r="A10" s="160">
        <v>1</v>
      </c>
      <c r="B10" s="161" t="s">
        <v>436</v>
      </c>
      <c r="C10" s="162" t="s">
        <v>434</v>
      </c>
      <c r="D10" s="52" t="s">
        <v>437</v>
      </c>
      <c r="E10" s="52" t="s">
        <v>435</v>
      </c>
      <c r="F10" s="163">
        <v>45000</v>
      </c>
      <c r="G10" s="662"/>
      <c r="H10" s="163">
        <v>25000</v>
      </c>
      <c r="I10" s="163" t="s">
        <v>438</v>
      </c>
      <c r="J10" s="163">
        <v>39403.792999999998</v>
      </c>
      <c r="K10" s="163">
        <v>8000</v>
      </c>
      <c r="L10" s="163">
        <f t="shared" ref="L10:L14" si="3">F10</f>
        <v>45000</v>
      </c>
      <c r="M10" s="163">
        <f>H10-K10</f>
        <v>17000</v>
      </c>
      <c r="N10" s="163"/>
      <c r="O10" s="163"/>
      <c r="P10" s="53"/>
      <c r="R10" s="664"/>
    </row>
    <row r="11" spans="1:18" s="663" customFormat="1" ht="142.94999999999999" customHeight="1" x14ac:dyDescent="0.3">
      <c r="A11" s="160">
        <v>2</v>
      </c>
      <c r="B11" s="161" t="s">
        <v>439</v>
      </c>
      <c r="C11" s="162" t="s">
        <v>434</v>
      </c>
      <c r="D11" s="52" t="s">
        <v>440</v>
      </c>
      <c r="E11" s="52" t="s">
        <v>435</v>
      </c>
      <c r="F11" s="163">
        <v>26000</v>
      </c>
      <c r="G11" s="662"/>
      <c r="H11" s="163">
        <v>14000</v>
      </c>
      <c r="I11" s="163" t="s">
        <v>906</v>
      </c>
      <c r="J11" s="163">
        <v>24940.322</v>
      </c>
      <c r="K11" s="163">
        <v>4300</v>
      </c>
      <c r="L11" s="163">
        <f t="shared" si="3"/>
        <v>26000</v>
      </c>
      <c r="M11" s="163">
        <f t="shared" ref="M11:M14" si="4">H11-K11</f>
        <v>9700</v>
      </c>
      <c r="N11" s="163"/>
      <c r="O11" s="163"/>
      <c r="P11" s="53"/>
      <c r="R11" s="664"/>
    </row>
    <row r="12" spans="1:18" s="663" customFormat="1" ht="72" x14ac:dyDescent="0.3">
      <c r="A12" s="160">
        <v>3</v>
      </c>
      <c r="B12" s="161" t="s">
        <v>441</v>
      </c>
      <c r="C12" s="162" t="s">
        <v>434</v>
      </c>
      <c r="D12" s="52" t="s">
        <v>442</v>
      </c>
      <c r="E12" s="52" t="s">
        <v>435</v>
      </c>
      <c r="F12" s="163">
        <v>27000</v>
      </c>
      <c r="G12" s="662"/>
      <c r="H12" s="163">
        <v>15000</v>
      </c>
      <c r="I12" s="163" t="s">
        <v>443</v>
      </c>
      <c r="J12" s="163">
        <v>23901.948</v>
      </c>
      <c r="K12" s="163">
        <v>4900</v>
      </c>
      <c r="L12" s="163">
        <f t="shared" si="3"/>
        <v>27000</v>
      </c>
      <c r="M12" s="163">
        <f t="shared" si="4"/>
        <v>10100</v>
      </c>
      <c r="N12" s="163"/>
      <c r="O12" s="163"/>
      <c r="P12" s="53"/>
      <c r="R12" s="664"/>
    </row>
    <row r="13" spans="1:18" s="663" customFormat="1" ht="72" x14ac:dyDescent="0.3">
      <c r="A13" s="160">
        <v>4</v>
      </c>
      <c r="B13" s="161" t="s">
        <v>444</v>
      </c>
      <c r="C13" s="162" t="s">
        <v>434</v>
      </c>
      <c r="D13" s="52" t="s">
        <v>445</v>
      </c>
      <c r="E13" s="52" t="s">
        <v>435</v>
      </c>
      <c r="F13" s="163">
        <v>17000</v>
      </c>
      <c r="G13" s="662"/>
      <c r="H13" s="163">
        <v>9000</v>
      </c>
      <c r="I13" s="163" t="s">
        <v>907</v>
      </c>
      <c r="J13" s="163">
        <v>12576.171</v>
      </c>
      <c r="K13" s="163">
        <v>2500</v>
      </c>
      <c r="L13" s="163">
        <f t="shared" si="3"/>
        <v>17000</v>
      </c>
      <c r="M13" s="163">
        <f t="shared" si="4"/>
        <v>6500</v>
      </c>
      <c r="N13" s="163"/>
      <c r="O13" s="163"/>
      <c r="P13" s="53"/>
      <c r="R13" s="664"/>
    </row>
    <row r="14" spans="1:18" s="663" customFormat="1" ht="72" x14ac:dyDescent="0.3">
      <c r="A14" s="160">
        <v>5</v>
      </c>
      <c r="B14" s="161" t="s">
        <v>446</v>
      </c>
      <c r="C14" s="162" t="s">
        <v>434</v>
      </c>
      <c r="D14" s="52" t="s">
        <v>447</v>
      </c>
      <c r="E14" s="52" t="s">
        <v>435</v>
      </c>
      <c r="F14" s="163">
        <v>31000</v>
      </c>
      <c r="G14" s="662"/>
      <c r="H14" s="163">
        <v>17000</v>
      </c>
      <c r="I14" s="163" t="s">
        <v>448</v>
      </c>
      <c r="J14" s="163">
        <v>28567.242999999999</v>
      </c>
      <c r="K14" s="163">
        <v>5000</v>
      </c>
      <c r="L14" s="163">
        <f t="shared" si="3"/>
        <v>31000</v>
      </c>
      <c r="M14" s="163">
        <f t="shared" si="4"/>
        <v>12000</v>
      </c>
      <c r="N14" s="163"/>
      <c r="O14" s="163"/>
      <c r="P14" s="53"/>
      <c r="R14" s="664"/>
    </row>
  </sheetData>
  <autoFilter ref="A7:P14"/>
  <mergeCells count="19">
    <mergeCell ref="D5:D6"/>
    <mergeCell ref="F5:F6"/>
    <mergeCell ref="I5:I6"/>
    <mergeCell ref="J5:J6"/>
    <mergeCell ref="M5:M6"/>
    <mergeCell ref="N5:O5"/>
    <mergeCell ref="A1:Q1"/>
    <mergeCell ref="A2:Q2"/>
    <mergeCell ref="A4:A6"/>
    <mergeCell ref="B4:B6"/>
    <mergeCell ref="C4:C6"/>
    <mergeCell ref="D4:F4"/>
    <mergeCell ref="G4:G5"/>
    <mergeCell ref="H4:H6"/>
    <mergeCell ref="I4:J4"/>
    <mergeCell ref="K4:K6"/>
    <mergeCell ref="L4:L6"/>
    <mergeCell ref="M4:O4"/>
    <mergeCell ref="P4:P6"/>
  </mergeCells>
  <conditionalFormatting sqref="A4 A7">
    <cfRule type="duplicateValues" dxfId="52" priority="5"/>
    <cfRule type="duplicateValues" dxfId="51" priority="6"/>
  </conditionalFormatting>
  <conditionalFormatting sqref="B4 B7">
    <cfRule type="duplicateValues" dxfId="50" priority="3"/>
    <cfRule type="duplicateValues" dxfId="49" priority="4"/>
  </conditionalFormatting>
  <conditionalFormatting sqref="B8">
    <cfRule type="duplicateValues" dxfId="48" priority="7"/>
    <cfRule type="duplicateValues" dxfId="47" priority="8"/>
  </conditionalFormatting>
  <printOptions horizontalCentered="1"/>
  <pageMargins left="0.27559055118110237" right="0.19685039370078741" top="0.47244094488188981" bottom="0.35433070866141736" header="0.31496062992125984" footer="0.31496062992125984"/>
  <pageSetup paperSize="8" scale="70" orientation="landscape" r:id="rId1"/>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56"/>
  <sheetViews>
    <sheetView view="pageBreakPreview" zoomScale="55" zoomScaleNormal="70" zoomScaleSheetLayoutView="55" workbookViewId="0">
      <pane xSplit="4" ySplit="14" topLeftCell="E37" activePane="bottomRight" state="frozen"/>
      <selection activeCell="D29" sqref="D29"/>
      <selection pane="topRight" activeCell="D29" sqref="D29"/>
      <selection pane="bottomLeft" activeCell="D29" sqref="D29"/>
      <selection pane="bottomRight" activeCell="D29" sqref="D29"/>
    </sheetView>
  </sheetViews>
  <sheetFormatPr defaultColWidth="8.88671875" defaultRowHeight="18" x14ac:dyDescent="0.35"/>
  <cols>
    <col min="1" max="1" width="8.88671875" style="21"/>
    <col min="2" max="2" width="49.6640625" style="21" customWidth="1"/>
    <col min="3" max="3" width="16.33203125" style="21" customWidth="1"/>
    <col min="4" max="4" width="8.88671875" style="21"/>
    <col min="5" max="5" width="10.33203125" style="21" customWidth="1"/>
    <col min="6" max="6" width="13.109375" style="333" customWidth="1"/>
    <col min="7" max="7" width="11.109375" style="21" customWidth="1"/>
    <col min="8" max="8" width="8.88671875" style="21"/>
    <col min="9" max="9" width="15.44140625" style="21" customWidth="1"/>
    <col min="10" max="10" width="20.6640625" style="21" customWidth="1"/>
    <col min="11" max="11" width="20.6640625" style="21" hidden="1" customWidth="1"/>
    <col min="12" max="13" width="20.6640625" style="21" customWidth="1"/>
    <col min="14" max="14" width="20.6640625" style="176" customWidth="1"/>
    <col min="15" max="15" width="20.6640625" style="257" hidden="1" customWidth="1"/>
    <col min="16" max="16" width="24.77734375" style="409" customWidth="1"/>
    <col min="17" max="17" width="20.6640625" style="21" hidden="1" customWidth="1"/>
    <col min="18" max="18" width="20.6640625" style="21" customWidth="1"/>
    <col min="19" max="19" width="25.6640625" style="409" customWidth="1"/>
    <col min="20" max="20" width="13.6640625" style="256" customWidth="1"/>
    <col min="21" max="21" width="8.88671875" style="21"/>
    <col min="22" max="23" width="15.88671875" style="21" customWidth="1"/>
    <col min="24" max="24" width="24.33203125" style="21" customWidth="1"/>
    <col min="25" max="16384" width="8.88671875" style="21"/>
  </cols>
  <sheetData>
    <row r="1" spans="1:24" x14ac:dyDescent="0.35">
      <c r="A1" s="705" t="s">
        <v>769</v>
      </c>
      <c r="B1" s="705"/>
      <c r="C1" s="705"/>
      <c r="D1" s="705"/>
      <c r="E1" s="705"/>
      <c r="F1" s="705"/>
      <c r="G1" s="705"/>
      <c r="H1" s="705"/>
      <c r="I1" s="705"/>
      <c r="J1" s="705"/>
      <c r="K1" s="705"/>
      <c r="L1" s="705"/>
      <c r="M1" s="705"/>
      <c r="N1" s="705"/>
      <c r="O1" s="705"/>
      <c r="P1" s="705"/>
      <c r="Q1" s="705"/>
      <c r="R1" s="705"/>
      <c r="S1" s="705"/>
      <c r="T1" s="705"/>
      <c r="U1" s="705"/>
      <c r="V1" s="705"/>
      <c r="W1" s="306"/>
    </row>
    <row r="2" spans="1:24" x14ac:dyDescent="0.35">
      <c r="A2" s="706" t="s">
        <v>914</v>
      </c>
      <c r="B2" s="706"/>
      <c r="C2" s="706"/>
      <c r="D2" s="706"/>
      <c r="E2" s="706"/>
      <c r="F2" s="706"/>
      <c r="G2" s="706"/>
      <c r="H2" s="706"/>
      <c r="I2" s="706"/>
      <c r="J2" s="706"/>
      <c r="K2" s="706"/>
      <c r="L2" s="706"/>
      <c r="M2" s="706"/>
      <c r="N2" s="706"/>
      <c r="O2" s="706"/>
      <c r="P2" s="706"/>
      <c r="Q2" s="706"/>
      <c r="R2" s="706"/>
      <c r="S2" s="706"/>
      <c r="T2" s="706"/>
      <c r="U2" s="706"/>
      <c r="V2" s="706"/>
      <c r="W2" s="307"/>
    </row>
    <row r="3" spans="1:24" x14ac:dyDescent="0.35">
      <c r="I3" s="249"/>
      <c r="J3" s="48"/>
      <c r="K3" s="48"/>
      <c r="L3" s="48"/>
      <c r="M3" s="48"/>
      <c r="Q3" s="330"/>
      <c r="V3" s="275" t="s">
        <v>1</v>
      </c>
      <c r="W3" s="190">
        <v>1000000</v>
      </c>
    </row>
    <row r="4" spans="1:24" ht="42" customHeight="1" x14ac:dyDescent="0.35">
      <c r="A4" s="753" t="s">
        <v>2</v>
      </c>
      <c r="B4" s="753" t="s">
        <v>3</v>
      </c>
      <c r="C4" s="753" t="s">
        <v>57</v>
      </c>
      <c r="D4" s="753" t="s">
        <v>312</v>
      </c>
      <c r="E4" s="753" t="s">
        <v>313</v>
      </c>
      <c r="F4" s="753" t="s">
        <v>289</v>
      </c>
      <c r="G4" s="753" t="s">
        <v>290</v>
      </c>
      <c r="H4" s="753" t="s">
        <v>314</v>
      </c>
      <c r="I4" s="753" t="s">
        <v>292</v>
      </c>
      <c r="J4" s="753"/>
      <c r="K4" s="753"/>
      <c r="L4" s="755" t="s">
        <v>553</v>
      </c>
      <c r="M4" s="756"/>
      <c r="N4" s="761" t="s">
        <v>293</v>
      </c>
      <c r="O4" s="759" t="s">
        <v>557</v>
      </c>
      <c r="P4" s="760" t="s">
        <v>789</v>
      </c>
      <c r="Q4" s="762" t="s">
        <v>345</v>
      </c>
      <c r="R4" s="762" t="s">
        <v>762</v>
      </c>
      <c r="S4" s="754" t="s">
        <v>474</v>
      </c>
      <c r="T4" s="754"/>
      <c r="U4" s="754"/>
      <c r="V4" s="753" t="s">
        <v>4</v>
      </c>
      <c r="W4" s="182"/>
    </row>
    <row r="5" spans="1:24" ht="40.950000000000003" customHeight="1" x14ac:dyDescent="0.35">
      <c r="A5" s="753"/>
      <c r="B5" s="753"/>
      <c r="C5" s="753"/>
      <c r="D5" s="753"/>
      <c r="E5" s="753"/>
      <c r="F5" s="753"/>
      <c r="G5" s="753"/>
      <c r="H5" s="753"/>
      <c r="I5" s="753" t="s">
        <v>315</v>
      </c>
      <c r="J5" s="754" t="s">
        <v>281</v>
      </c>
      <c r="K5" s="754"/>
      <c r="L5" s="757"/>
      <c r="M5" s="758"/>
      <c r="N5" s="761"/>
      <c r="O5" s="759"/>
      <c r="P5" s="760"/>
      <c r="Q5" s="763"/>
      <c r="R5" s="763"/>
      <c r="S5" s="760" t="s">
        <v>5</v>
      </c>
      <c r="T5" s="754" t="s">
        <v>60</v>
      </c>
      <c r="U5" s="754"/>
      <c r="V5" s="753"/>
      <c r="W5" s="182"/>
    </row>
    <row r="6" spans="1:24" ht="52.2" x14ac:dyDescent="0.35">
      <c r="A6" s="753"/>
      <c r="B6" s="753"/>
      <c r="C6" s="753"/>
      <c r="D6" s="753"/>
      <c r="E6" s="753"/>
      <c r="F6" s="753"/>
      <c r="G6" s="753"/>
      <c r="H6" s="753"/>
      <c r="I6" s="753"/>
      <c r="J6" s="189" t="s">
        <v>5</v>
      </c>
      <c r="K6" s="189" t="s">
        <v>316</v>
      </c>
      <c r="L6" s="281" t="s">
        <v>294</v>
      </c>
      <c r="M6" s="281" t="s">
        <v>194</v>
      </c>
      <c r="N6" s="761"/>
      <c r="O6" s="759"/>
      <c r="P6" s="760"/>
      <c r="Q6" s="764"/>
      <c r="R6" s="764"/>
      <c r="S6" s="760"/>
      <c r="T6" s="101" t="s">
        <v>342</v>
      </c>
      <c r="U6" s="101" t="s">
        <v>344</v>
      </c>
      <c r="V6" s="753"/>
      <c r="W6" s="182"/>
    </row>
    <row r="7" spans="1:24" hidden="1" x14ac:dyDescent="0.35">
      <c r="A7" s="89" t="s">
        <v>317</v>
      </c>
      <c r="B7" s="89" t="s">
        <v>318</v>
      </c>
      <c r="C7" s="89"/>
      <c r="D7" s="89" t="s">
        <v>319</v>
      </c>
      <c r="E7" s="89" t="s">
        <v>320</v>
      </c>
      <c r="F7" s="90" t="s">
        <v>321</v>
      </c>
      <c r="G7" s="89" t="s">
        <v>322</v>
      </c>
      <c r="H7" s="89" t="s">
        <v>323</v>
      </c>
      <c r="I7" s="90" t="s">
        <v>324</v>
      </c>
      <c r="J7" s="91" t="s">
        <v>325</v>
      </c>
      <c r="K7" s="91" t="s">
        <v>326</v>
      </c>
      <c r="L7" s="284"/>
      <c r="M7" s="284"/>
      <c r="N7" s="177" t="s">
        <v>327</v>
      </c>
      <c r="O7" s="285"/>
      <c r="P7" s="523" t="s">
        <v>328</v>
      </c>
      <c r="Q7" s="360"/>
      <c r="R7" s="91"/>
      <c r="S7" s="523" t="s">
        <v>329</v>
      </c>
      <c r="T7" s="365" t="s">
        <v>330</v>
      </c>
      <c r="U7" s="91" t="s">
        <v>331</v>
      </c>
      <c r="V7" s="89" t="s">
        <v>332</v>
      </c>
      <c r="W7" s="183"/>
    </row>
    <row r="8" spans="1:24" hidden="1" x14ac:dyDescent="0.35">
      <c r="A8" s="188"/>
      <c r="B8" s="56" t="s">
        <v>333</v>
      </c>
      <c r="C8" s="188"/>
      <c r="D8" s="188"/>
      <c r="E8" s="188"/>
      <c r="F8" s="188"/>
      <c r="G8" s="188"/>
      <c r="H8" s="188"/>
      <c r="I8" s="188"/>
      <c r="J8" s="92"/>
      <c r="K8" s="92"/>
      <c r="L8" s="286"/>
      <c r="M8" s="286"/>
      <c r="N8" s="174"/>
      <c r="O8" s="287"/>
      <c r="P8" s="524"/>
      <c r="Q8" s="92"/>
      <c r="R8" s="92"/>
      <c r="S8" s="524"/>
      <c r="T8" s="92"/>
      <c r="U8" s="92"/>
      <c r="V8" s="56"/>
      <c r="W8" s="184"/>
    </row>
    <row r="9" spans="1:24" hidden="1" x14ac:dyDescent="0.35">
      <c r="A9" s="188" t="s">
        <v>16</v>
      </c>
      <c r="B9" s="56" t="s">
        <v>334</v>
      </c>
      <c r="C9" s="188"/>
      <c r="D9" s="188"/>
      <c r="E9" s="188"/>
      <c r="F9" s="188"/>
      <c r="G9" s="188"/>
      <c r="H9" s="188"/>
      <c r="I9" s="188"/>
      <c r="J9" s="92">
        <f>+J10</f>
        <v>85329.638000000006</v>
      </c>
      <c r="K9" s="92">
        <f t="shared" ref="K9:U9" si="0">+K10</f>
        <v>0</v>
      </c>
      <c r="L9" s="286"/>
      <c r="M9" s="286"/>
      <c r="N9" s="174">
        <f t="shared" si="0"/>
        <v>47186.768000000004</v>
      </c>
      <c r="O9" s="287"/>
      <c r="P9" s="524">
        <f t="shared" si="0"/>
        <v>68600</v>
      </c>
      <c r="Q9" s="92"/>
      <c r="R9" s="92">
        <f t="shared" si="0"/>
        <v>0</v>
      </c>
      <c r="S9" s="524">
        <f t="shared" si="0"/>
        <v>10935.629000000003</v>
      </c>
      <c r="T9" s="92">
        <f t="shared" si="0"/>
        <v>0</v>
      </c>
      <c r="U9" s="92">
        <f t="shared" si="0"/>
        <v>0</v>
      </c>
      <c r="V9" s="56"/>
      <c r="W9" s="184"/>
    </row>
    <row r="10" spans="1:24" hidden="1" x14ac:dyDescent="0.35">
      <c r="A10" s="75"/>
      <c r="B10" s="93" t="s">
        <v>19</v>
      </c>
      <c r="C10" s="75"/>
      <c r="D10" s="75"/>
      <c r="E10" s="75"/>
      <c r="F10" s="75"/>
      <c r="G10" s="75"/>
      <c r="H10" s="75"/>
      <c r="I10" s="75"/>
      <c r="J10" s="94">
        <f>+J12</f>
        <v>85329.638000000006</v>
      </c>
      <c r="K10" s="94">
        <f t="shared" ref="K10:U10" si="1">+K12</f>
        <v>0</v>
      </c>
      <c r="L10" s="289"/>
      <c r="M10" s="289"/>
      <c r="N10" s="175">
        <f t="shared" si="1"/>
        <v>47186.768000000004</v>
      </c>
      <c r="O10" s="290"/>
      <c r="P10" s="525">
        <f t="shared" si="1"/>
        <v>68600</v>
      </c>
      <c r="Q10" s="94"/>
      <c r="R10" s="94">
        <f t="shared" si="1"/>
        <v>0</v>
      </c>
      <c r="S10" s="525">
        <f t="shared" si="1"/>
        <v>10935.629000000003</v>
      </c>
      <c r="T10" s="94">
        <f t="shared" si="1"/>
        <v>0</v>
      </c>
      <c r="U10" s="94">
        <f t="shared" si="1"/>
        <v>0</v>
      </c>
      <c r="V10" s="93"/>
      <c r="W10" s="185"/>
    </row>
    <row r="11" spans="1:24" hidden="1" x14ac:dyDescent="0.35">
      <c r="A11" s="75"/>
      <c r="B11" s="93" t="s">
        <v>21</v>
      </c>
      <c r="C11" s="75"/>
      <c r="D11" s="75"/>
      <c r="E11" s="75"/>
      <c r="F11" s="75"/>
      <c r="G11" s="75"/>
      <c r="H11" s="75"/>
      <c r="I11" s="75"/>
      <c r="J11" s="94"/>
      <c r="K11" s="94"/>
      <c r="L11" s="289"/>
      <c r="M11" s="289"/>
      <c r="N11" s="175"/>
      <c r="O11" s="290"/>
      <c r="P11" s="525"/>
      <c r="Q11" s="94"/>
      <c r="R11" s="94"/>
      <c r="S11" s="525"/>
      <c r="T11" s="94"/>
      <c r="U11" s="94"/>
      <c r="V11" s="93"/>
      <c r="W11" s="185"/>
    </row>
    <row r="12" spans="1:24" hidden="1" x14ac:dyDescent="0.35">
      <c r="A12" s="188" t="s">
        <v>335</v>
      </c>
      <c r="B12" s="56" t="s">
        <v>336</v>
      </c>
      <c r="C12" s="188"/>
      <c r="D12" s="188"/>
      <c r="E12" s="188"/>
      <c r="F12" s="188"/>
      <c r="G12" s="188"/>
      <c r="H12" s="188"/>
      <c r="I12" s="188"/>
      <c r="J12" s="92">
        <f>SUM(J17:J26)</f>
        <v>85329.638000000006</v>
      </c>
      <c r="K12" s="92">
        <f>SUM(K17:K26)</f>
        <v>0</v>
      </c>
      <c r="L12" s="286"/>
      <c r="M12" s="286"/>
      <c r="N12" s="174">
        <f>SUM(N17:N26)</f>
        <v>47186.768000000004</v>
      </c>
      <c r="O12" s="287"/>
      <c r="P12" s="524">
        <f>SUM(P17:P26)</f>
        <v>68600</v>
      </c>
      <c r="Q12" s="92"/>
      <c r="R12" s="92"/>
      <c r="S12" s="524">
        <f>SUM(S17:S26)</f>
        <v>10935.629000000003</v>
      </c>
      <c r="T12" s="92">
        <f>SUM(T17:T26)</f>
        <v>0</v>
      </c>
      <c r="U12" s="92">
        <f>SUM(U17:U26)</f>
        <v>0</v>
      </c>
      <c r="V12" s="56"/>
      <c r="W12" s="184"/>
    </row>
    <row r="13" spans="1:24" hidden="1" x14ac:dyDescent="0.35">
      <c r="A13" s="202"/>
      <c r="B13" s="340" t="s">
        <v>15</v>
      </c>
      <c r="C13" s="340"/>
      <c r="D13" s="202"/>
      <c r="E13" s="202"/>
      <c r="F13" s="198"/>
      <c r="G13" s="202"/>
      <c r="H13" s="202"/>
      <c r="I13" s="340"/>
      <c r="J13" s="202"/>
      <c r="K13" s="202"/>
      <c r="L13" s="202"/>
      <c r="M13" s="202"/>
      <c r="N13" s="343"/>
      <c r="O13" s="379"/>
      <c r="P13" s="413"/>
      <c r="Q13" s="202"/>
      <c r="R13" s="202"/>
      <c r="S13" s="413"/>
      <c r="T13" s="159"/>
      <c r="U13" s="202"/>
      <c r="V13" s="202"/>
    </row>
    <row r="14" spans="1:24" x14ac:dyDescent="0.35">
      <c r="A14" s="147"/>
      <c r="B14" s="340" t="s">
        <v>15</v>
      </c>
      <c r="C14" s="341"/>
      <c r="D14" s="202"/>
      <c r="E14" s="202"/>
      <c r="F14" s="198"/>
      <c r="G14" s="202"/>
      <c r="H14" s="202"/>
      <c r="I14" s="341"/>
      <c r="J14" s="202"/>
      <c r="K14" s="202"/>
      <c r="L14" s="202"/>
      <c r="M14" s="202"/>
      <c r="N14" s="343"/>
      <c r="O14" s="379"/>
      <c r="P14" s="413"/>
      <c r="Q14" s="202"/>
      <c r="R14" s="202"/>
      <c r="S14" s="644">
        <f>SUM(S16:S52)</f>
        <v>85596.760999999999</v>
      </c>
      <c r="T14" s="159"/>
      <c r="U14" s="202"/>
      <c r="V14" s="202"/>
    </row>
    <row r="15" spans="1:24" s="436" customFormat="1" ht="17.399999999999999" x14ac:dyDescent="0.3">
      <c r="A15" s="494" t="s">
        <v>18</v>
      </c>
      <c r="B15" s="155" t="s">
        <v>277</v>
      </c>
      <c r="C15" s="448"/>
      <c r="D15" s="389"/>
      <c r="E15" s="389"/>
      <c r="F15" s="437"/>
      <c r="G15" s="515" t="s">
        <v>848</v>
      </c>
      <c r="H15" s="389"/>
      <c r="I15" s="448"/>
      <c r="J15" s="389"/>
      <c r="K15" s="389"/>
      <c r="L15" s="389"/>
      <c r="M15" s="389"/>
      <c r="N15" s="495"/>
      <c r="O15" s="389"/>
      <c r="P15" s="435"/>
      <c r="Q15" s="389"/>
      <c r="R15" s="389"/>
      <c r="S15" s="435"/>
      <c r="T15" s="496"/>
      <c r="U15" s="389"/>
      <c r="V15" s="389"/>
    </row>
    <row r="16" spans="1:24" s="369" customFormat="1" ht="54" x14ac:dyDescent="0.4">
      <c r="A16" s="198">
        <v>1</v>
      </c>
      <c r="B16" s="541" t="s">
        <v>483</v>
      </c>
      <c r="C16" s="52" t="s">
        <v>484</v>
      </c>
      <c r="D16" s="311" t="s">
        <v>130</v>
      </c>
      <c r="E16" s="52" t="s">
        <v>343</v>
      </c>
      <c r="F16" s="198" t="s">
        <v>852</v>
      </c>
      <c r="G16" s="542" t="s">
        <v>823</v>
      </c>
      <c r="H16" s="311" t="s">
        <v>540</v>
      </c>
      <c r="I16" s="311" t="s">
        <v>518</v>
      </c>
      <c r="J16" s="527">
        <v>7607.2579999999998</v>
      </c>
      <c r="K16" s="367"/>
      <c r="L16" s="222" t="s">
        <v>586</v>
      </c>
      <c r="M16" s="527">
        <v>7468.6120000000001</v>
      </c>
      <c r="N16" s="528">
        <v>4968.6120000000001</v>
      </c>
      <c r="O16" s="529">
        <v>968.61200000000008</v>
      </c>
      <c r="P16" s="530">
        <v>6500</v>
      </c>
      <c r="Q16" s="531"/>
      <c r="R16" s="527">
        <v>968.61199999999997</v>
      </c>
      <c r="S16" s="645">
        <v>968.61200000000008</v>
      </c>
      <c r="T16" s="368"/>
      <c r="U16" s="367"/>
      <c r="V16" s="367"/>
      <c r="W16" s="489">
        <v>2</v>
      </c>
      <c r="X16" s="492">
        <v>2</v>
      </c>
    </row>
    <row r="17" spans="1:25" s="369" customFormat="1" ht="54" x14ac:dyDescent="0.4">
      <c r="A17" s="198">
        <f>MAX($A$16:A16)+1</f>
        <v>2</v>
      </c>
      <c r="B17" s="541" t="s">
        <v>495</v>
      </c>
      <c r="C17" s="311" t="s">
        <v>484</v>
      </c>
      <c r="D17" s="311" t="s">
        <v>549</v>
      </c>
      <c r="E17" s="52" t="s">
        <v>343</v>
      </c>
      <c r="F17" s="198" t="s">
        <v>852</v>
      </c>
      <c r="G17" s="542" t="s">
        <v>823</v>
      </c>
      <c r="H17" s="311" t="s">
        <v>540</v>
      </c>
      <c r="I17" s="311" t="s">
        <v>525</v>
      </c>
      <c r="J17" s="527">
        <v>7442.3149999999996</v>
      </c>
      <c r="K17" s="367"/>
      <c r="L17" s="222" t="s">
        <v>587</v>
      </c>
      <c r="M17" s="527">
        <v>6463.75</v>
      </c>
      <c r="N17" s="528">
        <v>3963.75</v>
      </c>
      <c r="O17" s="529">
        <v>1463.75</v>
      </c>
      <c r="P17" s="530">
        <v>5000</v>
      </c>
      <c r="Q17" s="531"/>
      <c r="R17" s="527">
        <v>1463.75</v>
      </c>
      <c r="S17" s="645">
        <v>1463.75</v>
      </c>
      <c r="T17" s="368"/>
      <c r="U17" s="367"/>
      <c r="V17" s="367"/>
      <c r="W17" s="489">
        <v>2</v>
      </c>
      <c r="X17" s="492">
        <v>2</v>
      </c>
    </row>
    <row r="18" spans="1:25" s="369" customFormat="1" ht="54" x14ac:dyDescent="0.4">
      <c r="A18" s="198">
        <f>MAX($A$16:A17)+1</f>
        <v>3</v>
      </c>
      <c r="B18" s="541" t="s">
        <v>496</v>
      </c>
      <c r="C18" s="311" t="s">
        <v>484</v>
      </c>
      <c r="D18" s="311" t="s">
        <v>126</v>
      </c>
      <c r="E18" s="52" t="s">
        <v>343</v>
      </c>
      <c r="F18" s="198" t="s">
        <v>852</v>
      </c>
      <c r="G18" s="542" t="s">
        <v>823</v>
      </c>
      <c r="H18" s="311" t="s">
        <v>540</v>
      </c>
      <c r="I18" s="311" t="s">
        <v>526</v>
      </c>
      <c r="J18" s="527">
        <v>7812.848</v>
      </c>
      <c r="K18" s="367"/>
      <c r="L18" s="222" t="s">
        <v>588</v>
      </c>
      <c r="M18" s="527">
        <v>7071.5240000000003</v>
      </c>
      <c r="N18" s="528">
        <v>4571.5240000000003</v>
      </c>
      <c r="O18" s="529">
        <v>821.52400000000034</v>
      </c>
      <c r="P18" s="530">
        <v>6250</v>
      </c>
      <c r="Q18" s="531"/>
      <c r="R18" s="527">
        <v>821.524</v>
      </c>
      <c r="S18" s="645">
        <v>821.52400000000034</v>
      </c>
      <c r="T18" s="368"/>
      <c r="U18" s="367"/>
      <c r="V18" s="367"/>
      <c r="W18" s="489">
        <v>2</v>
      </c>
      <c r="X18" s="492">
        <v>2</v>
      </c>
    </row>
    <row r="19" spans="1:25" s="369" customFormat="1" ht="54" x14ac:dyDescent="0.4">
      <c r="A19" s="198">
        <f>MAX($A$16:A18)+1</f>
        <v>4</v>
      </c>
      <c r="B19" s="541" t="s">
        <v>499</v>
      </c>
      <c r="C19" s="311" t="s">
        <v>484</v>
      </c>
      <c r="D19" s="311" t="s">
        <v>550</v>
      </c>
      <c r="E19" s="52" t="s">
        <v>343</v>
      </c>
      <c r="F19" s="198" t="s">
        <v>852</v>
      </c>
      <c r="G19" s="542" t="s">
        <v>823</v>
      </c>
      <c r="H19" s="311" t="s">
        <v>540</v>
      </c>
      <c r="I19" s="311" t="s">
        <v>528</v>
      </c>
      <c r="J19" s="527">
        <v>6374.8670000000002</v>
      </c>
      <c r="K19" s="367"/>
      <c r="L19" s="222" t="s">
        <v>589</v>
      </c>
      <c r="M19" s="527">
        <v>5816.8180000000002</v>
      </c>
      <c r="N19" s="528">
        <v>3316.8180000000002</v>
      </c>
      <c r="O19" s="529">
        <v>1316.8180000000002</v>
      </c>
      <c r="P19" s="530">
        <v>4500</v>
      </c>
      <c r="Q19" s="531"/>
      <c r="R19" s="527">
        <v>1316.818</v>
      </c>
      <c r="S19" s="645">
        <v>1316.8180000000002</v>
      </c>
      <c r="T19" s="368"/>
      <c r="U19" s="367"/>
      <c r="V19" s="367"/>
      <c r="W19" s="489">
        <v>2</v>
      </c>
      <c r="X19" s="492">
        <v>2</v>
      </c>
    </row>
    <row r="20" spans="1:25" s="447" customFormat="1" ht="48.6" customHeight="1" x14ac:dyDescent="0.3">
      <c r="A20" s="437" t="s">
        <v>20</v>
      </c>
      <c r="B20" s="155" t="s">
        <v>127</v>
      </c>
      <c r="C20" s="448"/>
      <c r="D20" s="496"/>
      <c r="E20" s="52"/>
      <c r="F20" s="437"/>
      <c r="G20" s="515" t="s">
        <v>849</v>
      </c>
      <c r="H20" s="496"/>
      <c r="I20" s="448"/>
      <c r="J20" s="532"/>
      <c r="K20" s="496"/>
      <c r="L20" s="496"/>
      <c r="M20" s="532"/>
      <c r="N20" s="533"/>
      <c r="O20" s="532"/>
      <c r="P20" s="530"/>
      <c r="Q20" s="532"/>
      <c r="R20" s="532"/>
      <c r="S20" s="646"/>
      <c r="T20" s="496"/>
      <c r="U20" s="496"/>
      <c r="V20" s="496"/>
    </row>
    <row r="21" spans="1:25" s="369" customFormat="1" ht="72" x14ac:dyDescent="0.4">
      <c r="A21" s="198">
        <f>MAX($A$16:A20)+1</f>
        <v>5</v>
      </c>
      <c r="B21" s="541" t="s">
        <v>504</v>
      </c>
      <c r="C21" s="311" t="s">
        <v>492</v>
      </c>
      <c r="D21" s="311" t="s">
        <v>143</v>
      </c>
      <c r="E21" s="52" t="s">
        <v>343</v>
      </c>
      <c r="F21" s="244" t="s">
        <v>582</v>
      </c>
      <c r="G21" s="542" t="s">
        <v>850</v>
      </c>
      <c r="H21" s="311" t="s">
        <v>544</v>
      </c>
      <c r="I21" s="311" t="s">
        <v>532</v>
      </c>
      <c r="J21" s="527">
        <v>14999.130999999999</v>
      </c>
      <c r="K21" s="367"/>
      <c r="L21" s="52" t="s">
        <v>583</v>
      </c>
      <c r="M21" s="527">
        <v>13921.36</v>
      </c>
      <c r="N21" s="534">
        <v>3421.36</v>
      </c>
      <c r="O21" s="529">
        <v>971.36000000000013</v>
      </c>
      <c r="P21" s="530">
        <v>12950</v>
      </c>
      <c r="Q21" s="531"/>
      <c r="R21" s="527">
        <v>971.36</v>
      </c>
      <c r="S21" s="645">
        <v>971.36000000000013</v>
      </c>
      <c r="T21" s="368"/>
      <c r="U21" s="367"/>
      <c r="V21" s="367"/>
      <c r="W21" s="369">
        <v>3</v>
      </c>
      <c r="X21" s="369">
        <v>3</v>
      </c>
    </row>
    <row r="22" spans="1:25" s="369" customFormat="1" ht="54" x14ac:dyDescent="0.4">
      <c r="A22" s="198">
        <f>MAX($A$16:A21)+1</f>
        <v>6</v>
      </c>
      <c r="B22" s="541" t="s">
        <v>487</v>
      </c>
      <c r="C22" s="52" t="s">
        <v>488</v>
      </c>
      <c r="D22" s="311" t="s">
        <v>130</v>
      </c>
      <c r="E22" s="52" t="s">
        <v>343</v>
      </c>
      <c r="F22" s="245" t="s">
        <v>594</v>
      </c>
      <c r="G22" s="542" t="s">
        <v>851</v>
      </c>
      <c r="H22" s="311" t="s">
        <v>540</v>
      </c>
      <c r="I22" s="311" t="s">
        <v>520</v>
      </c>
      <c r="J22" s="527">
        <v>11904.255999999999</v>
      </c>
      <c r="K22" s="367"/>
      <c r="L22" s="50" t="s">
        <v>595</v>
      </c>
      <c r="M22" s="527">
        <v>11484.287</v>
      </c>
      <c r="N22" s="534">
        <v>7984.2870000000003</v>
      </c>
      <c r="O22" s="529">
        <v>1484.2870000000003</v>
      </c>
      <c r="P22" s="530">
        <v>10000</v>
      </c>
      <c r="Q22" s="531"/>
      <c r="R22" s="527">
        <v>1484.287</v>
      </c>
      <c r="S22" s="645">
        <v>1484.2870000000003</v>
      </c>
      <c r="T22" s="368"/>
      <c r="U22" s="367"/>
      <c r="V22" s="367"/>
      <c r="W22" s="369">
        <v>3</v>
      </c>
    </row>
    <row r="23" spans="1:25" s="369" customFormat="1" ht="72" x14ac:dyDescent="0.4">
      <c r="A23" s="198">
        <f>MAX($A$16:A22)+1</f>
        <v>7</v>
      </c>
      <c r="B23" s="541" t="s">
        <v>773</v>
      </c>
      <c r="C23" s="52" t="s">
        <v>778</v>
      </c>
      <c r="D23" s="311" t="s">
        <v>143</v>
      </c>
      <c r="E23" s="52" t="s">
        <v>343</v>
      </c>
      <c r="F23" s="244">
        <v>7806823</v>
      </c>
      <c r="G23" s="542" t="s">
        <v>851</v>
      </c>
      <c r="H23" s="311"/>
      <c r="I23" s="52" t="s">
        <v>684</v>
      </c>
      <c r="J23" s="527">
        <v>13862.5</v>
      </c>
      <c r="K23" s="367">
        <v>0</v>
      </c>
      <c r="L23" s="226" t="s">
        <v>872</v>
      </c>
      <c r="M23" s="527">
        <v>12972.753000000001</v>
      </c>
      <c r="N23" s="534">
        <v>9465.7980000000007</v>
      </c>
      <c r="O23" s="529">
        <v>465.79800000000068</v>
      </c>
      <c r="P23" s="530">
        <v>12500</v>
      </c>
      <c r="Q23" s="531">
        <v>0</v>
      </c>
      <c r="R23" s="527">
        <v>472.75299999999999</v>
      </c>
      <c r="S23" s="645">
        <v>465.79800000000068</v>
      </c>
      <c r="T23" s="368"/>
      <c r="U23" s="367"/>
      <c r="V23" s="367"/>
      <c r="W23" s="369">
        <v>3</v>
      </c>
    </row>
    <row r="24" spans="1:25" s="369" customFormat="1" ht="54" x14ac:dyDescent="0.4">
      <c r="A24" s="198">
        <f>MAX($A$16:A23)+1</f>
        <v>8</v>
      </c>
      <c r="B24" s="541" t="s">
        <v>774</v>
      </c>
      <c r="C24" s="52" t="s">
        <v>778</v>
      </c>
      <c r="D24" s="311" t="s">
        <v>138</v>
      </c>
      <c r="E24" s="52" t="s">
        <v>343</v>
      </c>
      <c r="F24" s="244">
        <v>7838598</v>
      </c>
      <c r="G24" s="542" t="s">
        <v>851</v>
      </c>
      <c r="H24" s="311"/>
      <c r="I24" s="52" t="s">
        <v>685</v>
      </c>
      <c r="J24" s="527">
        <v>7999.4059999999999</v>
      </c>
      <c r="K24" s="367">
        <v>0</v>
      </c>
      <c r="L24" s="226" t="s">
        <v>873</v>
      </c>
      <c r="M24" s="527">
        <v>7564.402</v>
      </c>
      <c r="N24" s="534">
        <v>4615.5410000000002</v>
      </c>
      <c r="O24" s="529">
        <v>2615.5410000000002</v>
      </c>
      <c r="P24" s="530">
        <v>5000</v>
      </c>
      <c r="Q24" s="531">
        <v>0</v>
      </c>
      <c r="R24" s="527">
        <v>2564.402</v>
      </c>
      <c r="S24" s="645">
        <v>2564.402</v>
      </c>
      <c r="T24" s="368"/>
      <c r="U24" s="367"/>
      <c r="V24" s="367"/>
      <c r="W24" s="369">
        <v>3</v>
      </c>
    </row>
    <row r="25" spans="1:25" s="436" customFormat="1" ht="21" x14ac:dyDescent="0.35">
      <c r="A25" s="494" t="s">
        <v>75</v>
      </c>
      <c r="B25" s="155" t="s">
        <v>157</v>
      </c>
      <c r="C25" s="448"/>
      <c r="D25" s="389"/>
      <c r="E25" s="52"/>
      <c r="F25" s="437"/>
      <c r="G25" s="437">
        <v>160</v>
      </c>
      <c r="H25" s="389"/>
      <c r="I25" s="448"/>
      <c r="J25" s="535"/>
      <c r="K25" s="389"/>
      <c r="L25" s="389"/>
      <c r="M25" s="535"/>
      <c r="N25" s="533"/>
      <c r="O25" s="535"/>
      <c r="P25" s="530"/>
      <c r="Q25" s="535"/>
      <c r="R25" s="535"/>
      <c r="S25" s="647"/>
      <c r="T25" s="496"/>
      <c r="U25" s="389"/>
      <c r="V25" s="389"/>
    </row>
    <row r="26" spans="1:25" s="369" customFormat="1" ht="126" x14ac:dyDescent="0.4">
      <c r="A26" s="198">
        <f>MAX($A$16:A25)+1</f>
        <v>9</v>
      </c>
      <c r="B26" s="541" t="s">
        <v>514</v>
      </c>
      <c r="C26" s="52" t="s">
        <v>507</v>
      </c>
      <c r="D26" s="311" t="s">
        <v>433</v>
      </c>
      <c r="E26" s="52" t="s">
        <v>343</v>
      </c>
      <c r="F26" s="244" t="s">
        <v>600</v>
      </c>
      <c r="G26" s="198">
        <v>161</v>
      </c>
      <c r="H26" s="311" t="s">
        <v>540</v>
      </c>
      <c r="I26" s="52" t="s">
        <v>601</v>
      </c>
      <c r="J26" s="527">
        <v>14934.315000000001</v>
      </c>
      <c r="K26" s="367"/>
      <c r="L26" s="226" t="s">
        <v>602</v>
      </c>
      <c r="M26" s="527">
        <v>14249.549000000001</v>
      </c>
      <c r="N26" s="534">
        <v>9847.69</v>
      </c>
      <c r="O26" s="529">
        <v>1847.6900000000005</v>
      </c>
      <c r="P26" s="530">
        <v>12400</v>
      </c>
      <c r="Q26" s="531"/>
      <c r="R26" s="527">
        <v>1849.549</v>
      </c>
      <c r="S26" s="645">
        <v>1847.6900000000005</v>
      </c>
      <c r="T26" s="368"/>
      <c r="U26" s="367"/>
      <c r="V26" s="367"/>
      <c r="W26" s="367">
        <v>6</v>
      </c>
      <c r="X26" s="369" t="s">
        <v>605</v>
      </c>
    </row>
    <row r="27" spans="1:25" s="369" customFormat="1" ht="54" x14ac:dyDescent="0.4">
      <c r="A27" s="198">
        <f>MAX($A$16:A26)+1</f>
        <v>10</v>
      </c>
      <c r="B27" s="541" t="s">
        <v>515</v>
      </c>
      <c r="C27" s="52" t="s">
        <v>507</v>
      </c>
      <c r="D27" s="311" t="s">
        <v>433</v>
      </c>
      <c r="E27" s="52" t="s">
        <v>343</v>
      </c>
      <c r="F27" s="244" t="s">
        <v>603</v>
      </c>
      <c r="G27" s="198">
        <v>161</v>
      </c>
      <c r="H27" s="311" t="s">
        <v>131</v>
      </c>
      <c r="I27" s="52" t="s">
        <v>537</v>
      </c>
      <c r="J27" s="527">
        <v>91032.442999999999</v>
      </c>
      <c r="K27" s="367"/>
      <c r="L27" s="226" t="s">
        <v>604</v>
      </c>
      <c r="M27" s="527">
        <v>73139.881999999998</v>
      </c>
      <c r="N27" s="534">
        <v>22952.353999999999</v>
      </c>
      <c r="O27" s="529">
        <v>7952.3539999999994</v>
      </c>
      <c r="P27" s="530">
        <v>65163.050999999999</v>
      </c>
      <c r="Q27" s="531"/>
      <c r="R27" s="527">
        <v>7976.8310000000001</v>
      </c>
      <c r="S27" s="645">
        <v>7952.3539999999994</v>
      </c>
      <c r="T27" s="368"/>
      <c r="U27" s="367"/>
      <c r="V27" s="367"/>
      <c r="W27" s="369">
        <v>6</v>
      </c>
      <c r="X27" s="369" t="s">
        <v>606</v>
      </c>
      <c r="Y27" s="369" t="s">
        <v>734</v>
      </c>
    </row>
    <row r="28" spans="1:25" s="369" customFormat="1" ht="126" x14ac:dyDescent="0.4">
      <c r="A28" s="198">
        <f>MAX($A$16:A27)+1</f>
        <v>11</v>
      </c>
      <c r="B28" s="541" t="s">
        <v>502</v>
      </c>
      <c r="C28" s="311" t="s">
        <v>503</v>
      </c>
      <c r="D28" s="311" t="s">
        <v>551</v>
      </c>
      <c r="E28" s="52" t="s">
        <v>343</v>
      </c>
      <c r="F28" s="244" t="s">
        <v>574</v>
      </c>
      <c r="G28" s="198">
        <v>161</v>
      </c>
      <c r="H28" s="311" t="s">
        <v>136</v>
      </c>
      <c r="I28" s="311" t="s">
        <v>531</v>
      </c>
      <c r="J28" s="527">
        <v>149639.03200000001</v>
      </c>
      <c r="K28" s="367"/>
      <c r="L28" s="50" t="s">
        <v>575</v>
      </c>
      <c r="M28" s="527">
        <v>126443.95299999999</v>
      </c>
      <c r="N28" s="534">
        <v>29211.397000000001</v>
      </c>
      <c r="O28" s="529">
        <v>18075.558000000001</v>
      </c>
      <c r="P28" s="530">
        <v>108376.292</v>
      </c>
      <c r="Q28" s="531"/>
      <c r="R28" s="527">
        <v>18075.558000000001</v>
      </c>
      <c r="S28" s="645">
        <v>18075.558000000001</v>
      </c>
      <c r="T28" s="368"/>
      <c r="U28" s="367"/>
      <c r="V28" s="367"/>
      <c r="W28" s="395">
        <v>6</v>
      </c>
    </row>
    <row r="29" spans="1:25" s="369" customFormat="1" ht="108" x14ac:dyDescent="0.4">
      <c r="A29" s="198">
        <f>MAX($A$16:A28)+1</f>
        <v>12</v>
      </c>
      <c r="B29" s="541" t="s">
        <v>506</v>
      </c>
      <c r="C29" s="52" t="s">
        <v>507</v>
      </c>
      <c r="D29" s="311" t="s">
        <v>552</v>
      </c>
      <c r="E29" s="52" t="s">
        <v>343</v>
      </c>
      <c r="F29" s="244" t="s">
        <v>597</v>
      </c>
      <c r="G29" s="198">
        <v>161</v>
      </c>
      <c r="H29" s="311" t="s">
        <v>131</v>
      </c>
      <c r="I29" s="52" t="s">
        <v>598</v>
      </c>
      <c r="J29" s="527">
        <v>36223.082999999999</v>
      </c>
      <c r="K29" s="367"/>
      <c r="L29" s="226" t="s">
        <v>899</v>
      </c>
      <c r="M29" s="527">
        <v>34976.077482000001</v>
      </c>
      <c r="N29" s="534">
        <v>19989.47</v>
      </c>
      <c r="O29" s="529">
        <v>1989.4700000000012</v>
      </c>
      <c r="P29" s="530">
        <v>33000</v>
      </c>
      <c r="Q29" s="531"/>
      <c r="R29" s="527">
        <v>1989.4704819999999</v>
      </c>
      <c r="S29" s="645">
        <v>1989.4700000000012</v>
      </c>
      <c r="T29" s="368"/>
      <c r="U29" s="367"/>
      <c r="V29" s="367"/>
      <c r="W29" s="370">
        <v>6</v>
      </c>
      <c r="X29" s="367"/>
      <c r="Y29" s="367"/>
    </row>
    <row r="30" spans="1:25" s="436" customFormat="1" ht="21" x14ac:dyDescent="0.35">
      <c r="A30" s="494" t="s">
        <v>80</v>
      </c>
      <c r="B30" s="155" t="s">
        <v>81</v>
      </c>
      <c r="C30" s="448"/>
      <c r="D30" s="389"/>
      <c r="E30" s="52"/>
      <c r="F30" s="437"/>
      <c r="G30" s="437">
        <v>280</v>
      </c>
      <c r="H30" s="389"/>
      <c r="I30" s="448"/>
      <c r="J30" s="535"/>
      <c r="K30" s="389"/>
      <c r="L30" s="389"/>
      <c r="M30" s="535"/>
      <c r="N30" s="533"/>
      <c r="O30" s="535"/>
      <c r="P30" s="530"/>
      <c r="Q30" s="535"/>
      <c r="R30" s="535"/>
      <c r="S30" s="647"/>
      <c r="T30" s="496"/>
      <c r="U30" s="389"/>
      <c r="V30" s="389"/>
    </row>
    <row r="31" spans="1:25" s="369" customFormat="1" ht="21" x14ac:dyDescent="0.4">
      <c r="A31" s="450" t="s">
        <v>45</v>
      </c>
      <c r="B31" s="450" t="s">
        <v>845</v>
      </c>
      <c r="C31" s="52"/>
      <c r="D31" s="311"/>
      <c r="E31" s="52"/>
      <c r="F31" s="244"/>
      <c r="G31" s="198"/>
      <c r="H31" s="311"/>
      <c r="I31" s="52"/>
      <c r="J31" s="527"/>
      <c r="K31" s="367"/>
      <c r="L31" s="226"/>
      <c r="M31" s="527"/>
      <c r="N31" s="534"/>
      <c r="O31" s="529"/>
      <c r="P31" s="530"/>
      <c r="Q31" s="531"/>
      <c r="R31" s="527"/>
      <c r="S31" s="645"/>
      <c r="T31" s="368"/>
      <c r="U31" s="367"/>
      <c r="V31" s="367"/>
    </row>
    <row r="32" spans="1:25" s="369" customFormat="1" ht="72" x14ac:dyDescent="0.4">
      <c r="A32" s="198">
        <f>MAX($A$16:A31)+1</f>
        <v>13</v>
      </c>
      <c r="B32" s="541" t="s">
        <v>491</v>
      </c>
      <c r="C32" s="52" t="s">
        <v>492</v>
      </c>
      <c r="D32" s="311" t="s">
        <v>143</v>
      </c>
      <c r="E32" s="52" t="s">
        <v>343</v>
      </c>
      <c r="F32" s="244" t="s">
        <v>579</v>
      </c>
      <c r="G32" s="198">
        <v>312</v>
      </c>
      <c r="H32" s="311" t="s">
        <v>542</v>
      </c>
      <c r="I32" s="311" t="s">
        <v>523</v>
      </c>
      <c r="J32" s="527">
        <v>53406.720000000001</v>
      </c>
      <c r="K32" s="367"/>
      <c r="L32" s="50" t="s">
        <v>581</v>
      </c>
      <c r="M32" s="527">
        <v>49409.428099999997</v>
      </c>
      <c r="N32" s="534">
        <v>14496.321</v>
      </c>
      <c r="O32" s="529">
        <v>4496.3209999999999</v>
      </c>
      <c r="P32" s="530">
        <v>45009</v>
      </c>
      <c r="Q32" s="531"/>
      <c r="R32" s="527">
        <v>4496.3200999999999</v>
      </c>
      <c r="S32" s="645">
        <v>4496.3209999999999</v>
      </c>
      <c r="T32" s="368"/>
      <c r="U32" s="367"/>
      <c r="V32" s="367"/>
      <c r="W32" s="491">
        <v>10</v>
      </c>
      <c r="X32" s="491" t="s">
        <v>580</v>
      </c>
      <c r="Y32" s="491" t="s">
        <v>580</v>
      </c>
    </row>
    <row r="33" spans="1:25" s="369" customFormat="1" ht="21" x14ac:dyDescent="0.4">
      <c r="A33" s="450" t="s">
        <v>46</v>
      </c>
      <c r="B33" s="450" t="s">
        <v>89</v>
      </c>
      <c r="C33" s="52"/>
      <c r="D33" s="311"/>
      <c r="E33" s="52"/>
      <c r="F33" s="244"/>
      <c r="G33" s="198"/>
      <c r="H33" s="311"/>
      <c r="I33" s="311"/>
      <c r="J33" s="527"/>
      <c r="K33" s="367"/>
      <c r="L33" s="50"/>
      <c r="M33" s="527"/>
      <c r="N33" s="534"/>
      <c r="O33" s="529"/>
      <c r="P33" s="530"/>
      <c r="Q33" s="531"/>
      <c r="R33" s="527"/>
      <c r="S33" s="645"/>
      <c r="T33" s="368"/>
      <c r="U33" s="367"/>
      <c r="V33" s="367"/>
      <c r="W33" s="491"/>
      <c r="X33" s="491"/>
      <c r="Y33" s="491"/>
    </row>
    <row r="34" spans="1:25" s="369" customFormat="1" ht="72" x14ac:dyDescent="0.4">
      <c r="A34" s="198">
        <f>MAX($A$16:A33)+1</f>
        <v>14</v>
      </c>
      <c r="B34" s="541" t="s">
        <v>493</v>
      </c>
      <c r="C34" s="311" t="s">
        <v>494</v>
      </c>
      <c r="D34" s="311" t="s">
        <v>126</v>
      </c>
      <c r="E34" s="52" t="s">
        <v>343</v>
      </c>
      <c r="F34" s="543">
        <v>7231496</v>
      </c>
      <c r="G34" s="198">
        <v>292</v>
      </c>
      <c r="H34" s="311" t="s">
        <v>173</v>
      </c>
      <c r="I34" s="311" t="s">
        <v>524</v>
      </c>
      <c r="J34" s="527">
        <v>151190.61799999999</v>
      </c>
      <c r="K34" s="367"/>
      <c r="L34" s="217" t="s">
        <v>566</v>
      </c>
      <c r="M34" s="527">
        <v>93024.853799999997</v>
      </c>
      <c r="N34" s="534">
        <v>2065.3310000000001</v>
      </c>
      <c r="O34" s="529">
        <v>2065.3310000000001</v>
      </c>
      <c r="P34" s="530">
        <v>91035.873399999997</v>
      </c>
      <c r="Q34" s="531"/>
      <c r="R34" s="527">
        <v>2065.3303999999998</v>
      </c>
      <c r="S34" s="645">
        <v>2065.3310000000001</v>
      </c>
      <c r="T34" s="368"/>
      <c r="U34" s="367"/>
      <c r="V34" s="367"/>
      <c r="W34" s="367">
        <v>10</v>
      </c>
      <c r="X34" s="367" t="s">
        <v>90</v>
      </c>
    </row>
    <row r="35" spans="1:25" s="369" customFormat="1" ht="72" x14ac:dyDescent="0.4">
      <c r="A35" s="198">
        <f>MAX($A$16:A34)+1</f>
        <v>15</v>
      </c>
      <c r="B35" s="541" t="s">
        <v>511</v>
      </c>
      <c r="C35" s="311" t="s">
        <v>501</v>
      </c>
      <c r="D35" s="311" t="s">
        <v>126</v>
      </c>
      <c r="E35" s="52" t="s">
        <v>343</v>
      </c>
      <c r="F35" s="544" t="s">
        <v>570</v>
      </c>
      <c r="G35" s="198">
        <v>292</v>
      </c>
      <c r="H35" s="311" t="s">
        <v>540</v>
      </c>
      <c r="I35" s="311" t="s">
        <v>535</v>
      </c>
      <c r="J35" s="527">
        <v>19168.392</v>
      </c>
      <c r="K35" s="367"/>
      <c r="L35" s="220" t="s">
        <v>569</v>
      </c>
      <c r="M35" s="527">
        <v>18475.771000000001</v>
      </c>
      <c r="N35" s="534">
        <v>14540</v>
      </c>
      <c r="O35" s="529">
        <v>2540</v>
      </c>
      <c r="P35" s="530">
        <v>15974.697</v>
      </c>
      <c r="Q35" s="531"/>
      <c r="R35" s="527">
        <v>2528.5790000000002</v>
      </c>
      <c r="S35" s="645">
        <v>2528.5790000000002</v>
      </c>
      <c r="T35" s="368"/>
      <c r="U35" s="367"/>
      <c r="V35" s="367"/>
      <c r="W35" s="369">
        <v>10</v>
      </c>
      <c r="X35" s="369" t="s">
        <v>90</v>
      </c>
    </row>
    <row r="36" spans="1:25" s="369" customFormat="1" ht="72" x14ac:dyDescent="0.4">
      <c r="A36" s="198">
        <f>MAX($A$16:A35)+1</f>
        <v>16</v>
      </c>
      <c r="B36" s="541" t="s">
        <v>512</v>
      </c>
      <c r="C36" s="311" t="s">
        <v>513</v>
      </c>
      <c r="D36" s="311" t="s">
        <v>130</v>
      </c>
      <c r="E36" s="52" t="s">
        <v>343</v>
      </c>
      <c r="F36" s="244" t="s">
        <v>571</v>
      </c>
      <c r="G36" s="198">
        <v>292</v>
      </c>
      <c r="H36" s="311" t="s">
        <v>542</v>
      </c>
      <c r="I36" s="311" t="s">
        <v>536</v>
      </c>
      <c r="J36" s="527">
        <v>147308.79999999999</v>
      </c>
      <c r="K36" s="367"/>
      <c r="L36" s="636" t="s">
        <v>903</v>
      </c>
      <c r="M36" s="527">
        <v>121578.9708</v>
      </c>
      <c r="N36" s="534">
        <v>27969.887999999999</v>
      </c>
      <c r="O36" s="529">
        <v>2969.887999999999</v>
      </c>
      <c r="P36" s="530">
        <v>119000</v>
      </c>
      <c r="Q36" s="531"/>
      <c r="R36" s="527">
        <v>2610.2577999999999</v>
      </c>
      <c r="S36" s="645">
        <v>2610.2579999999998</v>
      </c>
      <c r="T36" s="368"/>
      <c r="U36" s="367"/>
      <c r="V36" s="367"/>
      <c r="W36" s="369">
        <v>10</v>
      </c>
      <c r="X36" s="369" t="s">
        <v>90</v>
      </c>
    </row>
    <row r="37" spans="1:25" s="369" customFormat="1" ht="72" x14ac:dyDescent="0.4">
      <c r="A37" s="198">
        <f>MAX($A$16:A36)+1</f>
        <v>17</v>
      </c>
      <c r="B37" s="541" t="s">
        <v>508</v>
      </c>
      <c r="C37" s="52" t="s">
        <v>509</v>
      </c>
      <c r="D37" s="311" t="s">
        <v>549</v>
      </c>
      <c r="E37" s="52" t="s">
        <v>343</v>
      </c>
      <c r="F37" s="209" t="s">
        <v>572</v>
      </c>
      <c r="G37" s="198">
        <v>292</v>
      </c>
      <c r="H37" s="311" t="s">
        <v>140</v>
      </c>
      <c r="I37" s="311" t="s">
        <v>533</v>
      </c>
      <c r="J37" s="527">
        <v>85854.433999999994</v>
      </c>
      <c r="K37" s="367"/>
      <c r="L37" s="226" t="s">
        <v>573</v>
      </c>
      <c r="M37" s="527">
        <v>60578.7232</v>
      </c>
      <c r="N37" s="534">
        <v>8150.027</v>
      </c>
      <c r="O37" s="529">
        <v>2875.4650000000001</v>
      </c>
      <c r="P37" s="530">
        <v>57772.993199999997</v>
      </c>
      <c r="Q37" s="531"/>
      <c r="R37" s="527">
        <v>2875.4650000000001</v>
      </c>
      <c r="S37" s="645">
        <v>2875.4650000000001</v>
      </c>
      <c r="T37" s="368"/>
      <c r="U37" s="367"/>
      <c r="V37" s="367"/>
      <c r="W37" s="369">
        <v>10</v>
      </c>
      <c r="X37" s="369" t="s">
        <v>90</v>
      </c>
    </row>
    <row r="38" spans="1:25" s="369" customFormat="1" ht="72" x14ac:dyDescent="0.4">
      <c r="A38" s="198">
        <f>MAX($A$16:A37)+1</f>
        <v>18</v>
      </c>
      <c r="B38" s="541" t="s">
        <v>497</v>
      </c>
      <c r="C38" s="311" t="s">
        <v>498</v>
      </c>
      <c r="D38" s="311" t="s">
        <v>138</v>
      </c>
      <c r="E38" s="52" t="s">
        <v>343</v>
      </c>
      <c r="F38" s="545" t="s">
        <v>853</v>
      </c>
      <c r="G38" s="198">
        <v>292</v>
      </c>
      <c r="H38" s="311" t="s">
        <v>543</v>
      </c>
      <c r="I38" s="311" t="s">
        <v>527</v>
      </c>
      <c r="J38" s="527">
        <v>43496</v>
      </c>
      <c r="K38" s="367"/>
      <c r="L38" s="220" t="s">
        <v>576</v>
      </c>
      <c r="M38" s="527">
        <v>32900.507449999997</v>
      </c>
      <c r="N38" s="534">
        <v>5490.058</v>
      </c>
      <c r="O38" s="529">
        <v>5490.058</v>
      </c>
      <c r="P38" s="530">
        <v>27410.449700000001</v>
      </c>
      <c r="Q38" s="531"/>
      <c r="R38" s="527">
        <v>5490.0577499999999</v>
      </c>
      <c r="S38" s="645">
        <v>5490.058</v>
      </c>
      <c r="T38" s="368"/>
      <c r="U38" s="367"/>
      <c r="V38" s="367"/>
      <c r="W38" s="369">
        <v>10</v>
      </c>
      <c r="X38" s="369" t="s">
        <v>90</v>
      </c>
    </row>
    <row r="39" spans="1:25" s="369" customFormat="1" ht="72" x14ac:dyDescent="0.4">
      <c r="A39" s="198">
        <f>MAX($A$16:A38)+1</f>
        <v>19</v>
      </c>
      <c r="B39" s="541" t="s">
        <v>485</v>
      </c>
      <c r="C39" s="52" t="s">
        <v>486</v>
      </c>
      <c r="D39" s="311" t="s">
        <v>547</v>
      </c>
      <c r="E39" s="52" t="s">
        <v>343</v>
      </c>
      <c r="F39" s="546" t="s">
        <v>577</v>
      </c>
      <c r="G39" s="198">
        <v>292</v>
      </c>
      <c r="H39" s="311" t="s">
        <v>174</v>
      </c>
      <c r="I39" s="311" t="s">
        <v>519</v>
      </c>
      <c r="J39" s="527">
        <v>22104.38</v>
      </c>
      <c r="K39" s="367"/>
      <c r="L39" s="220" t="s">
        <v>578</v>
      </c>
      <c r="M39" s="527">
        <v>19583.149710999998</v>
      </c>
      <c r="N39" s="534">
        <v>2102.8960000000002</v>
      </c>
      <c r="O39" s="529">
        <v>2102.8960000000002</v>
      </c>
      <c r="P39" s="530">
        <v>17500</v>
      </c>
      <c r="Q39" s="531"/>
      <c r="R39" s="527">
        <v>2102.895145</v>
      </c>
      <c r="S39" s="645">
        <v>2102.8960000000002</v>
      </c>
      <c r="T39" s="368"/>
      <c r="U39" s="367"/>
      <c r="V39" s="367"/>
      <c r="W39" s="369">
        <v>10</v>
      </c>
      <c r="X39" s="369" t="s">
        <v>90</v>
      </c>
    </row>
    <row r="40" spans="1:25" s="369" customFormat="1" ht="72" x14ac:dyDescent="0.4">
      <c r="A40" s="198">
        <f>MAX($A$16:A39)+1</f>
        <v>20</v>
      </c>
      <c r="B40" s="541" t="s">
        <v>772</v>
      </c>
      <c r="C40" s="52" t="s">
        <v>776</v>
      </c>
      <c r="D40" s="311" t="s">
        <v>550</v>
      </c>
      <c r="E40" s="52" t="s">
        <v>343</v>
      </c>
      <c r="F40" s="244" t="s">
        <v>252</v>
      </c>
      <c r="G40" s="198">
        <v>292</v>
      </c>
      <c r="H40" s="311"/>
      <c r="I40" s="52" t="s">
        <v>170</v>
      </c>
      <c r="J40" s="527">
        <v>39182.856</v>
      </c>
      <c r="K40" s="367">
        <v>0</v>
      </c>
      <c r="L40" s="226" t="s">
        <v>779</v>
      </c>
      <c r="M40" s="527">
        <v>31326.755604000002</v>
      </c>
      <c r="N40" s="534">
        <v>3120.9340000000002</v>
      </c>
      <c r="O40" s="529">
        <v>3120.9340000000002</v>
      </c>
      <c r="P40" s="530">
        <v>28300.222399999999</v>
      </c>
      <c r="Q40" s="531">
        <v>0</v>
      </c>
      <c r="R40" s="527">
        <v>3026.5332039999998</v>
      </c>
      <c r="S40" s="645">
        <v>3026.5340000000001</v>
      </c>
      <c r="T40" s="368"/>
      <c r="U40" s="367"/>
      <c r="V40" s="367"/>
      <c r="W40" s="369">
        <v>10</v>
      </c>
      <c r="X40" s="369" t="s">
        <v>90</v>
      </c>
    </row>
    <row r="41" spans="1:25" s="369" customFormat="1" ht="34.799999999999997" x14ac:dyDescent="0.4">
      <c r="A41" s="450" t="s">
        <v>47</v>
      </c>
      <c r="B41" s="450" t="s">
        <v>351</v>
      </c>
      <c r="C41" s="52"/>
      <c r="D41" s="311"/>
      <c r="E41" s="52"/>
      <c r="F41" s="244"/>
      <c r="G41" s="198"/>
      <c r="H41" s="311"/>
      <c r="I41" s="52"/>
      <c r="J41" s="527"/>
      <c r="K41" s="367"/>
      <c r="L41" s="226"/>
      <c r="M41" s="527"/>
      <c r="N41" s="534"/>
      <c r="O41" s="529"/>
      <c r="P41" s="530"/>
      <c r="Q41" s="531"/>
      <c r="R41" s="527"/>
      <c r="S41" s="645"/>
      <c r="T41" s="368"/>
      <c r="U41" s="367"/>
      <c r="V41" s="367"/>
    </row>
    <row r="42" spans="1:25" s="369" customFormat="1" ht="126.6" x14ac:dyDescent="0.4">
      <c r="A42" s="198">
        <f>MAX($A$16:A41)+1</f>
        <v>21</v>
      </c>
      <c r="B42" s="547" t="s">
        <v>558</v>
      </c>
      <c r="C42" s="52" t="s">
        <v>482</v>
      </c>
      <c r="D42" s="309" t="s">
        <v>547</v>
      </c>
      <c r="E42" s="52" t="s">
        <v>343</v>
      </c>
      <c r="F42" s="246" t="s">
        <v>556</v>
      </c>
      <c r="G42" s="198">
        <v>283</v>
      </c>
      <c r="H42" s="309" t="s">
        <v>171</v>
      </c>
      <c r="I42" s="309" t="s">
        <v>876</v>
      </c>
      <c r="J42" s="163">
        <v>64864.805999999997</v>
      </c>
      <c r="K42" s="367"/>
      <c r="L42" s="570" t="s">
        <v>874</v>
      </c>
      <c r="M42" s="527">
        <v>51682.14</v>
      </c>
      <c r="N42" s="536">
        <v>3945.2530000000002</v>
      </c>
      <c r="O42" s="529">
        <v>3945.2530000000002</v>
      </c>
      <c r="P42" s="530">
        <v>48499.755979000001</v>
      </c>
      <c r="Q42" s="531"/>
      <c r="R42" s="527">
        <f>(662328000+3282924021)/1000000</f>
        <v>3945.2520209999998</v>
      </c>
      <c r="S42" s="645">
        <v>3945.2530000000002</v>
      </c>
      <c r="T42" s="368"/>
      <c r="U42" s="367"/>
      <c r="V42" s="181" t="s">
        <v>559</v>
      </c>
      <c r="W42" s="490">
        <v>10</v>
      </c>
      <c r="X42" s="493" t="s">
        <v>83</v>
      </c>
    </row>
    <row r="43" spans="1:25" s="369" customFormat="1" ht="72" x14ac:dyDescent="0.4">
      <c r="A43" s="198">
        <f>MAX($A$16:A42)+1</f>
        <v>22</v>
      </c>
      <c r="B43" s="541" t="s">
        <v>555</v>
      </c>
      <c r="C43" s="52" t="s">
        <v>482</v>
      </c>
      <c r="D43" s="311" t="s">
        <v>547</v>
      </c>
      <c r="E43" s="52" t="s">
        <v>343</v>
      </c>
      <c r="F43" s="246" t="s">
        <v>560</v>
      </c>
      <c r="G43" s="198">
        <v>283</v>
      </c>
      <c r="H43" s="311" t="s">
        <v>540</v>
      </c>
      <c r="I43" s="311" t="s">
        <v>530</v>
      </c>
      <c r="J43" s="527">
        <v>59581.370999999999</v>
      </c>
      <c r="K43" s="367"/>
      <c r="L43" s="228" t="s">
        <v>561</v>
      </c>
      <c r="M43" s="527">
        <v>41735.7209</v>
      </c>
      <c r="N43" s="537">
        <v>17589.164000000001</v>
      </c>
      <c r="O43" s="529">
        <v>2589.1640000000007</v>
      </c>
      <c r="P43" s="530">
        <v>39300</v>
      </c>
      <c r="Q43" s="531"/>
      <c r="R43" s="527">
        <v>2589.1639</v>
      </c>
      <c r="S43" s="645">
        <v>2589.1640000000007</v>
      </c>
      <c r="T43" s="368"/>
      <c r="U43" s="367"/>
      <c r="V43" s="367"/>
      <c r="W43" s="490">
        <v>10</v>
      </c>
      <c r="X43" s="493" t="s">
        <v>83</v>
      </c>
    </row>
    <row r="44" spans="1:25" s="369" customFormat="1" ht="72" x14ac:dyDescent="0.4">
      <c r="A44" s="198">
        <f>MAX($A$16:A43)+1</f>
        <v>23</v>
      </c>
      <c r="B44" s="541" t="s">
        <v>510</v>
      </c>
      <c r="C44" s="52" t="s">
        <v>482</v>
      </c>
      <c r="D44" s="311" t="s">
        <v>130</v>
      </c>
      <c r="E44" s="52" t="s">
        <v>343</v>
      </c>
      <c r="F44" s="246" t="s">
        <v>562</v>
      </c>
      <c r="G44" s="198">
        <v>283</v>
      </c>
      <c r="H44" s="311" t="s">
        <v>545</v>
      </c>
      <c r="I44" s="311" t="s">
        <v>534</v>
      </c>
      <c r="J44" s="527">
        <v>14217.184999999999</v>
      </c>
      <c r="K44" s="367"/>
      <c r="L44" s="228" t="s">
        <v>563</v>
      </c>
      <c r="M44" s="527">
        <v>12619.6695</v>
      </c>
      <c r="N44" s="537">
        <v>7648.3325000000004</v>
      </c>
      <c r="O44" s="529">
        <v>814.09900000000016</v>
      </c>
      <c r="P44" s="530">
        <v>11834.2335</v>
      </c>
      <c r="Q44" s="531"/>
      <c r="R44" s="527">
        <v>814.09900000000005</v>
      </c>
      <c r="S44" s="645">
        <v>814.09900000000016</v>
      </c>
      <c r="T44" s="368"/>
      <c r="U44" s="367"/>
      <c r="V44" s="367"/>
      <c r="W44" s="490">
        <v>10</v>
      </c>
      <c r="X44" s="493" t="s">
        <v>83</v>
      </c>
    </row>
    <row r="45" spans="1:25" s="369" customFormat="1" ht="72" x14ac:dyDescent="0.4">
      <c r="A45" s="198">
        <f>MAX($A$16:A44)+1</f>
        <v>24</v>
      </c>
      <c r="B45" s="541" t="s">
        <v>516</v>
      </c>
      <c r="C45" s="52" t="s">
        <v>482</v>
      </c>
      <c r="D45" s="311" t="s">
        <v>138</v>
      </c>
      <c r="E45" s="52" t="s">
        <v>343</v>
      </c>
      <c r="F45" s="246" t="s">
        <v>564</v>
      </c>
      <c r="G45" s="198">
        <v>283</v>
      </c>
      <c r="H45" s="311" t="s">
        <v>546</v>
      </c>
      <c r="I45" s="311" t="s">
        <v>538</v>
      </c>
      <c r="J45" s="527">
        <v>7845.2719999999999</v>
      </c>
      <c r="K45" s="367"/>
      <c r="L45" s="228" t="s">
        <v>565</v>
      </c>
      <c r="M45" s="527">
        <v>7029.2030000000004</v>
      </c>
      <c r="N45" s="537">
        <v>2389.799</v>
      </c>
      <c r="O45" s="529">
        <v>2389.799</v>
      </c>
      <c r="P45" s="530">
        <v>5000</v>
      </c>
      <c r="Q45" s="531"/>
      <c r="R45" s="527">
        <v>2029.203</v>
      </c>
      <c r="S45" s="645">
        <v>2029.203</v>
      </c>
      <c r="T45" s="368"/>
      <c r="U45" s="367"/>
      <c r="V45" s="367"/>
      <c r="W45" s="490">
        <v>10</v>
      </c>
      <c r="X45" s="493" t="s">
        <v>83</v>
      </c>
    </row>
    <row r="46" spans="1:25" s="369" customFormat="1" ht="72" x14ac:dyDescent="0.4">
      <c r="A46" s="198">
        <f>MAX($A$16:A45)+1</f>
        <v>25</v>
      </c>
      <c r="B46" s="541" t="s">
        <v>500</v>
      </c>
      <c r="C46" s="311" t="s">
        <v>501</v>
      </c>
      <c r="D46" s="311" t="s">
        <v>126</v>
      </c>
      <c r="E46" s="52" t="s">
        <v>343</v>
      </c>
      <c r="F46" s="246" t="s">
        <v>567</v>
      </c>
      <c r="G46" s="198">
        <v>281</v>
      </c>
      <c r="H46" s="311" t="s">
        <v>131</v>
      </c>
      <c r="I46" s="311" t="s">
        <v>529</v>
      </c>
      <c r="J46" s="527">
        <v>69925.070999999996</v>
      </c>
      <c r="K46" s="367"/>
      <c r="L46" s="228" t="s">
        <v>568</v>
      </c>
      <c r="M46" s="527">
        <v>66790.543999999994</v>
      </c>
      <c r="N46" s="537">
        <v>1809.7280000000001</v>
      </c>
      <c r="O46" s="529">
        <v>1359.7280000000001</v>
      </c>
      <c r="P46" s="530">
        <v>65450</v>
      </c>
      <c r="Q46" s="531"/>
      <c r="R46" s="527">
        <v>1359.7280000000001</v>
      </c>
      <c r="S46" s="645">
        <v>1359.7280000000001</v>
      </c>
      <c r="T46" s="368"/>
      <c r="U46" s="367"/>
      <c r="V46" s="367"/>
      <c r="W46" s="369">
        <v>10</v>
      </c>
      <c r="X46" s="369" t="s">
        <v>83</v>
      </c>
    </row>
    <row r="47" spans="1:25" s="369" customFormat="1" ht="54" x14ac:dyDescent="0.4">
      <c r="A47" s="198">
        <f>MAX($A$16:A46)+1</f>
        <v>26</v>
      </c>
      <c r="B47" s="541" t="s">
        <v>554</v>
      </c>
      <c r="C47" s="311" t="s">
        <v>490</v>
      </c>
      <c r="D47" s="311" t="s">
        <v>138</v>
      </c>
      <c r="E47" s="52" t="s">
        <v>343</v>
      </c>
      <c r="F47" s="246" t="s">
        <v>584</v>
      </c>
      <c r="G47" s="198">
        <v>283</v>
      </c>
      <c r="H47" s="311" t="s">
        <v>541</v>
      </c>
      <c r="I47" s="311" t="s">
        <v>522</v>
      </c>
      <c r="J47" s="527">
        <v>45000</v>
      </c>
      <c r="K47" s="367"/>
      <c r="L47" s="228" t="s">
        <v>585</v>
      </c>
      <c r="M47" s="527">
        <v>35929.008199999997</v>
      </c>
      <c r="N47" s="537">
        <v>25929.008503000001</v>
      </c>
      <c r="O47" s="529">
        <v>5173.8950000000004</v>
      </c>
      <c r="P47" s="530">
        <v>30755.113503</v>
      </c>
      <c r="Q47" s="531"/>
      <c r="R47" s="527">
        <v>5173.8946969999997</v>
      </c>
      <c r="S47" s="645">
        <v>5173.8950000000004</v>
      </c>
      <c r="T47" s="368"/>
      <c r="U47" s="367"/>
      <c r="V47" s="367"/>
      <c r="W47" s="443">
        <v>10</v>
      </c>
      <c r="X47" s="443" t="s">
        <v>83</v>
      </c>
    </row>
    <row r="48" spans="1:25" s="369" customFormat="1" ht="72" x14ac:dyDescent="0.4">
      <c r="A48" s="198">
        <f>MAX($A$16:A47)+1</f>
        <v>27</v>
      </c>
      <c r="B48" s="541" t="s">
        <v>489</v>
      </c>
      <c r="C48" s="52" t="s">
        <v>158</v>
      </c>
      <c r="D48" s="311" t="s">
        <v>548</v>
      </c>
      <c r="E48" s="52" t="s">
        <v>343</v>
      </c>
      <c r="F48" s="548" t="s">
        <v>592</v>
      </c>
      <c r="G48" s="198">
        <v>283</v>
      </c>
      <c r="H48" s="311" t="s">
        <v>140</v>
      </c>
      <c r="I48" s="311" t="s">
        <v>521</v>
      </c>
      <c r="J48" s="527">
        <v>11955.976000000001</v>
      </c>
      <c r="K48" s="367"/>
      <c r="L48" s="226" t="s">
        <v>593</v>
      </c>
      <c r="M48" s="527">
        <v>7290.1729999999998</v>
      </c>
      <c r="N48" s="538">
        <v>340.30599999999998</v>
      </c>
      <c r="O48" s="529">
        <v>340.30599999999998</v>
      </c>
      <c r="P48" s="530">
        <v>7000</v>
      </c>
      <c r="Q48" s="531"/>
      <c r="R48" s="527">
        <v>340.30599999999998</v>
      </c>
      <c r="S48" s="645">
        <v>340.30599999999998</v>
      </c>
      <c r="T48" s="368"/>
      <c r="U48" s="367"/>
      <c r="V48" s="367"/>
      <c r="W48" s="369">
        <v>10</v>
      </c>
      <c r="X48" s="369" t="s">
        <v>83</v>
      </c>
    </row>
    <row r="49" spans="1:24" s="369" customFormat="1" ht="198" x14ac:dyDescent="0.4">
      <c r="A49" s="198">
        <f>MAX($A$16:A48)+1</f>
        <v>28</v>
      </c>
      <c r="B49" s="541" t="s">
        <v>775</v>
      </c>
      <c r="C49" s="52" t="s">
        <v>858</v>
      </c>
      <c r="D49" s="311" t="s">
        <v>138</v>
      </c>
      <c r="E49" s="52" t="s">
        <v>343</v>
      </c>
      <c r="F49" s="244" t="s">
        <v>259</v>
      </c>
      <c r="G49" s="198">
        <v>283</v>
      </c>
      <c r="H49" s="311"/>
      <c r="I49" s="52" t="s">
        <v>189</v>
      </c>
      <c r="J49" s="527">
        <v>27690.157999999999</v>
      </c>
      <c r="K49" s="367">
        <v>0</v>
      </c>
      <c r="L49" s="226" t="s">
        <v>875</v>
      </c>
      <c r="M49" s="527">
        <v>20011.816999999999</v>
      </c>
      <c r="N49" s="534">
        <v>2865</v>
      </c>
      <c r="O49" s="529">
        <v>2865</v>
      </c>
      <c r="P49" s="530">
        <v>18000</v>
      </c>
      <c r="Q49" s="531">
        <v>0</v>
      </c>
      <c r="R49" s="527">
        <v>2247.4569999999999</v>
      </c>
      <c r="S49" s="645">
        <v>2247.4569999999999</v>
      </c>
      <c r="T49" s="368"/>
      <c r="U49" s="367"/>
      <c r="V49" s="367"/>
      <c r="W49" s="369">
        <v>10</v>
      </c>
      <c r="X49" s="369" t="s">
        <v>83</v>
      </c>
    </row>
    <row r="50" spans="1:24" s="436" customFormat="1" ht="43.2" customHeight="1" x14ac:dyDescent="0.35">
      <c r="A50" s="494" t="s">
        <v>137</v>
      </c>
      <c r="B50" s="155" t="s">
        <v>868</v>
      </c>
      <c r="C50" s="448"/>
      <c r="D50" s="389"/>
      <c r="E50" s="52"/>
      <c r="F50" s="437"/>
      <c r="G50" s="437">
        <v>340</v>
      </c>
      <c r="H50" s="389"/>
      <c r="I50" s="448"/>
      <c r="J50" s="535"/>
      <c r="K50" s="389"/>
      <c r="L50" s="389"/>
      <c r="M50" s="535"/>
      <c r="N50" s="533"/>
      <c r="O50" s="535"/>
      <c r="P50" s="530"/>
      <c r="Q50" s="535"/>
      <c r="R50" s="535"/>
      <c r="S50" s="647"/>
      <c r="T50" s="496"/>
      <c r="U50" s="389"/>
      <c r="V50" s="389"/>
    </row>
    <row r="51" spans="1:24" s="369" customFormat="1" ht="144" x14ac:dyDescent="0.4">
      <c r="A51" s="198">
        <f>MAX($A$16:A50)+1</f>
        <v>29</v>
      </c>
      <c r="B51" s="541" t="s">
        <v>505</v>
      </c>
      <c r="C51" s="311" t="s">
        <v>216</v>
      </c>
      <c r="D51" s="311" t="s">
        <v>143</v>
      </c>
      <c r="E51" s="52" t="s">
        <v>343</v>
      </c>
      <c r="F51" s="198">
        <v>7940303</v>
      </c>
      <c r="G51" s="198">
        <v>341</v>
      </c>
      <c r="H51" s="311" t="s">
        <v>101</v>
      </c>
      <c r="I51" s="52" t="s">
        <v>240</v>
      </c>
      <c r="J51" s="527">
        <v>14801.716</v>
      </c>
      <c r="K51" s="367"/>
      <c r="L51" s="52" t="s">
        <v>596</v>
      </c>
      <c r="M51" s="527">
        <v>13753.343199999999</v>
      </c>
      <c r="N51" s="539">
        <v>13753.344000000001</v>
      </c>
      <c r="O51" s="540">
        <v>1753.344000000001</v>
      </c>
      <c r="P51" s="530">
        <v>12000</v>
      </c>
      <c r="Q51" s="531"/>
      <c r="R51" s="527">
        <v>1753.3432</v>
      </c>
      <c r="S51" s="645">
        <v>1753.344000000001</v>
      </c>
      <c r="T51" s="368"/>
      <c r="U51" s="367"/>
      <c r="V51" s="367"/>
      <c r="W51" s="369">
        <v>11</v>
      </c>
    </row>
    <row r="52" spans="1:24" s="369" customFormat="1" ht="108" x14ac:dyDescent="0.4">
      <c r="A52" s="198">
        <f>MAX($A$16:A51)+1</f>
        <v>30</v>
      </c>
      <c r="B52" s="541" t="s">
        <v>782</v>
      </c>
      <c r="C52" s="52" t="s">
        <v>777</v>
      </c>
      <c r="D52" s="311" t="s">
        <v>143</v>
      </c>
      <c r="E52" s="52" t="s">
        <v>343</v>
      </c>
      <c r="F52" s="244">
        <v>7761924</v>
      </c>
      <c r="G52" s="198">
        <v>351</v>
      </c>
      <c r="H52" s="311"/>
      <c r="I52" s="52" t="s">
        <v>193</v>
      </c>
      <c r="J52" s="527">
        <v>68860.588000000003</v>
      </c>
      <c r="K52" s="367">
        <v>0</v>
      </c>
      <c r="L52" s="226" t="s">
        <v>780</v>
      </c>
      <c r="M52" s="527">
        <v>1913.653</v>
      </c>
      <c r="N52" s="534">
        <v>15000</v>
      </c>
      <c r="O52" s="529">
        <v>3412.4030000000002</v>
      </c>
      <c r="P52" s="530">
        <v>61555.864000000001</v>
      </c>
      <c r="Q52" s="531">
        <v>0</v>
      </c>
      <c r="R52" s="527">
        <v>227.24700000000001</v>
      </c>
      <c r="S52" s="645">
        <v>227.24700000000001</v>
      </c>
      <c r="T52" s="368"/>
      <c r="U52" s="367"/>
      <c r="V52" s="181" t="s">
        <v>781</v>
      </c>
      <c r="W52" s="369">
        <v>11</v>
      </c>
    </row>
    <row r="55" spans="1:24" x14ac:dyDescent="0.35">
      <c r="R55" s="178">
        <v>1000000</v>
      </c>
    </row>
    <row r="56" spans="1:24" s="369" customFormat="1" ht="50.4" x14ac:dyDescent="0.3">
      <c r="A56" s="366">
        <v>20</v>
      </c>
      <c r="B56" s="342" t="s">
        <v>517</v>
      </c>
      <c r="C56" s="181" t="s">
        <v>484</v>
      </c>
      <c r="D56" s="191" t="s">
        <v>138</v>
      </c>
      <c r="E56" s="367"/>
      <c r="F56" s="366"/>
      <c r="G56" s="367"/>
      <c r="H56" s="191" t="s">
        <v>540</v>
      </c>
      <c r="I56" s="191" t="s">
        <v>539</v>
      </c>
      <c r="J56" s="190">
        <v>7195.4790000000003</v>
      </c>
      <c r="K56" s="367"/>
      <c r="L56" s="179" t="s">
        <v>590</v>
      </c>
      <c r="M56" s="190">
        <v>6518.616</v>
      </c>
      <c r="N56" s="180">
        <v>2200</v>
      </c>
      <c r="O56" s="487">
        <v>0</v>
      </c>
      <c r="P56" s="526"/>
      <c r="Q56" s="367"/>
      <c r="R56" s="190">
        <v>1818.616</v>
      </c>
      <c r="S56" s="648">
        <v>0</v>
      </c>
      <c r="T56" s="368"/>
      <c r="U56" s="367"/>
      <c r="V56" s="371" t="s">
        <v>591</v>
      </c>
      <c r="W56" s="369">
        <v>2</v>
      </c>
      <c r="X56" s="369">
        <v>2</v>
      </c>
    </row>
  </sheetData>
  <autoFilter ref="A14:X52"/>
  <sortState ref="A15:Y45">
    <sortCondition ref="W15:W45"/>
    <sortCondition ref="X15:X45"/>
  </sortState>
  <mergeCells count="23">
    <mergeCell ref="T5:U5"/>
    <mergeCell ref="I4:K4"/>
    <mergeCell ref="N4:N6"/>
    <mergeCell ref="P4:P6"/>
    <mergeCell ref="Q4:Q6"/>
    <mergeCell ref="R4:R6"/>
    <mergeCell ref="S4:U4"/>
    <mergeCell ref="A1:V1"/>
    <mergeCell ref="A2:V2"/>
    <mergeCell ref="A4:A6"/>
    <mergeCell ref="B4:B6"/>
    <mergeCell ref="C4:C6"/>
    <mergeCell ref="D4:D6"/>
    <mergeCell ref="E4:E6"/>
    <mergeCell ref="F4:F6"/>
    <mergeCell ref="G4:G6"/>
    <mergeCell ref="H4:H6"/>
    <mergeCell ref="L4:M5"/>
    <mergeCell ref="O4:O6"/>
    <mergeCell ref="V4:V6"/>
    <mergeCell ref="I5:I6"/>
    <mergeCell ref="J5:K5"/>
    <mergeCell ref="S5:S6"/>
  </mergeCells>
  <conditionalFormatting sqref="B3:B11">
    <cfRule type="duplicateValues" dxfId="46" priority="10"/>
  </conditionalFormatting>
  <conditionalFormatting sqref="B12">
    <cfRule type="duplicateValues" dxfId="45" priority="9"/>
  </conditionalFormatting>
  <conditionalFormatting sqref="B45:B49 B51:B52">
    <cfRule type="duplicateValues" dxfId="44" priority="1"/>
  </conditionalFormatting>
  <conditionalFormatting sqref="B53:B1048576 B1:B13 B16:B19 B21:B24 B26:B29 B32 B34:B40 B42:B44">
    <cfRule type="duplicateValues" dxfId="43" priority="4"/>
  </conditionalFormatting>
  <conditionalFormatting sqref="L24">
    <cfRule type="duplicateValues" dxfId="42" priority="8"/>
  </conditionalFormatting>
  <conditionalFormatting sqref="L32:L33">
    <cfRule type="duplicateValues" dxfId="41" priority="7"/>
  </conditionalFormatting>
  <conditionalFormatting sqref="L43">
    <cfRule type="duplicateValues" dxfId="40" priority="6"/>
  </conditionalFormatting>
  <conditionalFormatting sqref="L44">
    <cfRule type="duplicateValues" dxfId="39" priority="5"/>
  </conditionalFormatting>
  <conditionalFormatting sqref="L45:L49 L51">
    <cfRule type="duplicateValues" dxfId="38" priority="2"/>
  </conditionalFormatting>
  <pageMargins left="0.7" right="0.7" top="0.75" bottom="0.75" header="0.3" footer="0.3"/>
  <pageSetup paperSize="8"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AJ104"/>
  <sheetViews>
    <sheetView view="pageBreakPreview" zoomScale="55" zoomScaleNormal="70" zoomScaleSheetLayoutView="55" workbookViewId="0">
      <pane xSplit="9" ySplit="14" topLeftCell="R76" activePane="bottomRight" state="frozen"/>
      <selection activeCell="D29" sqref="D29"/>
      <selection pane="topRight" activeCell="D29" sqref="D29"/>
      <selection pane="bottomLeft" activeCell="D29" sqref="D29"/>
      <selection pane="bottomRight" activeCell="D29" sqref="D29"/>
    </sheetView>
  </sheetViews>
  <sheetFormatPr defaultColWidth="8.88671875" defaultRowHeight="18" x14ac:dyDescent="0.35"/>
  <cols>
    <col min="1" max="1" width="8.44140625" style="21" customWidth="1"/>
    <col min="2" max="2" width="6.109375" style="333" customWidth="1"/>
    <col min="3" max="3" width="5.88671875" style="256" customWidth="1"/>
    <col min="4" max="4" width="8.88671875" style="21"/>
    <col min="5" max="5" width="49.6640625" style="21" customWidth="1"/>
    <col min="6" max="6" width="20.6640625" style="21" customWidth="1"/>
    <col min="7" max="7" width="9.33203125" style="334" customWidth="1"/>
    <col min="8" max="8" width="10.33203125" style="21" customWidth="1"/>
    <col min="9" max="9" width="12.33203125" style="21" customWidth="1"/>
    <col min="10" max="10" width="8.88671875" style="333"/>
    <col min="11" max="11" width="16" style="21" customWidth="1"/>
    <col min="12" max="12" width="21.109375" style="21" customWidth="1"/>
    <col min="13" max="13" width="14.6640625" style="21" customWidth="1"/>
    <col min="14" max="14" width="14.109375" style="21" customWidth="1"/>
    <col min="15" max="16" width="20.6640625" style="21" hidden="1" customWidth="1"/>
    <col min="17" max="17" width="15.44140625" style="400" customWidth="1"/>
    <col min="18" max="18" width="14.44140625" style="48" customWidth="1"/>
    <col min="19" max="19" width="17.6640625" style="21" customWidth="1"/>
    <col min="20" max="20" width="14.33203125" style="333" hidden="1" customWidth="1"/>
    <col min="21" max="21" width="20.6640625" style="257" hidden="1" customWidth="1"/>
    <col min="22" max="22" width="20.6640625" style="186" hidden="1" customWidth="1"/>
    <col min="23" max="23" width="15.6640625" style="374" hidden="1" customWidth="1"/>
    <col min="24" max="24" width="11.6640625" style="374" hidden="1" customWidth="1"/>
    <col min="25" max="25" width="18.6640625" style="409" customWidth="1"/>
    <col min="26" max="26" width="20.44140625" style="408" customWidth="1"/>
    <col min="27" max="27" width="17.44140625" style="409" customWidth="1"/>
    <col min="28" max="28" width="20.6640625" style="476" customWidth="1"/>
    <col min="29" max="31" width="15.88671875" style="499" customWidth="1"/>
    <col min="32" max="32" width="16.44140625" style="499" customWidth="1"/>
    <col min="33" max="33" width="35.44140625" style="334" customWidth="1"/>
    <col min="34" max="34" width="30.6640625" style="21" customWidth="1"/>
    <col min="35" max="35" width="24.33203125" style="21" customWidth="1"/>
    <col min="36" max="16384" width="8.88671875" style="21"/>
  </cols>
  <sheetData>
    <row r="1" spans="1:35" x14ac:dyDescent="0.35">
      <c r="D1" s="705" t="s">
        <v>844</v>
      </c>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627"/>
    </row>
    <row r="2" spans="1:35" x14ac:dyDescent="0.35">
      <c r="D2" s="706" t="s">
        <v>914</v>
      </c>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628"/>
    </row>
    <row r="3" spans="1:35" x14ac:dyDescent="0.35">
      <c r="D3" s="628"/>
      <c r="E3" s="628"/>
      <c r="F3" s="628"/>
      <c r="G3" s="328"/>
      <c r="H3" s="628"/>
      <c r="I3" s="628"/>
      <c r="J3" s="549"/>
      <c r="K3" s="628"/>
      <c r="L3" s="628"/>
      <c r="M3" s="628"/>
      <c r="N3" s="628"/>
      <c r="O3" s="628"/>
      <c r="P3" s="628"/>
      <c r="Q3" s="399"/>
      <c r="R3" s="399"/>
      <c r="S3" s="628"/>
      <c r="T3" s="549"/>
      <c r="U3" s="628"/>
      <c r="V3" s="628"/>
      <c r="W3" s="628"/>
      <c r="X3" s="628"/>
      <c r="Y3" s="406"/>
      <c r="Z3" s="406">
        <f>+Z4-Z14</f>
        <v>0</v>
      </c>
      <c r="AA3" s="406">
        <f>+AA14-AA4</f>
        <v>0</v>
      </c>
      <c r="AB3" s="649"/>
      <c r="AC3" s="514"/>
      <c r="AD3" s="498"/>
      <c r="AE3" s="498"/>
      <c r="AF3" s="498"/>
      <c r="AG3" s="328" t="s">
        <v>1</v>
      </c>
      <c r="AH3" s="628"/>
    </row>
    <row r="4" spans="1:35" hidden="1" x14ac:dyDescent="0.35">
      <c r="L4" s="249"/>
      <c r="M4" s="48"/>
      <c r="N4" s="48"/>
      <c r="O4" s="48"/>
      <c r="P4" s="48"/>
      <c r="Y4" s="407"/>
      <c r="Z4" s="408">
        <f>+'06_TH'!G36</f>
        <v>968708.7</v>
      </c>
      <c r="AA4" s="409">
        <f>+'06_TH'!H36</f>
        <v>25000</v>
      </c>
      <c r="AB4" s="469"/>
      <c r="AH4" s="275"/>
    </row>
    <row r="5" spans="1:35" ht="18" customHeight="1" x14ac:dyDescent="0.35">
      <c r="D5" s="753" t="s">
        <v>2</v>
      </c>
      <c r="E5" s="753" t="s">
        <v>3</v>
      </c>
      <c r="F5" s="753" t="s">
        <v>57</v>
      </c>
      <c r="G5" s="753" t="s">
        <v>312</v>
      </c>
      <c r="H5" s="753" t="s">
        <v>313</v>
      </c>
      <c r="I5" s="753" t="s">
        <v>289</v>
      </c>
      <c r="J5" s="753" t="s">
        <v>290</v>
      </c>
      <c r="K5" s="753" t="s">
        <v>314</v>
      </c>
      <c r="L5" s="753" t="s">
        <v>292</v>
      </c>
      <c r="M5" s="753"/>
      <c r="N5" s="753"/>
      <c r="O5" s="755" t="s">
        <v>553</v>
      </c>
      <c r="P5" s="756"/>
      <c r="Q5" s="776" t="s">
        <v>293</v>
      </c>
      <c r="R5" s="776" t="s">
        <v>557</v>
      </c>
      <c r="S5" s="754" t="s">
        <v>789</v>
      </c>
      <c r="T5" s="762" t="s">
        <v>720</v>
      </c>
      <c r="U5" s="773" t="s">
        <v>480</v>
      </c>
      <c r="V5" s="702" t="s">
        <v>475</v>
      </c>
      <c r="W5" s="775" t="s">
        <v>476</v>
      </c>
      <c r="X5" s="775" t="s">
        <v>799</v>
      </c>
      <c r="Y5" s="760" t="s">
        <v>338</v>
      </c>
      <c r="Z5" s="760"/>
      <c r="AA5" s="760"/>
      <c r="AB5" s="765" t="s">
        <v>832</v>
      </c>
      <c r="AC5" s="768" t="s">
        <v>887</v>
      </c>
      <c r="AD5" s="769"/>
      <c r="AE5" s="769"/>
      <c r="AF5" s="770"/>
      <c r="AG5" s="753" t="s">
        <v>4</v>
      </c>
      <c r="AH5" s="182"/>
    </row>
    <row r="6" spans="1:35" x14ac:dyDescent="0.35">
      <c r="D6" s="753"/>
      <c r="E6" s="753"/>
      <c r="F6" s="753"/>
      <c r="G6" s="753"/>
      <c r="H6" s="753"/>
      <c r="I6" s="753"/>
      <c r="J6" s="753"/>
      <c r="K6" s="753"/>
      <c r="L6" s="753" t="s">
        <v>315</v>
      </c>
      <c r="M6" s="754" t="s">
        <v>281</v>
      </c>
      <c r="N6" s="754"/>
      <c r="O6" s="757"/>
      <c r="P6" s="758"/>
      <c r="Q6" s="776"/>
      <c r="R6" s="776"/>
      <c r="S6" s="754"/>
      <c r="T6" s="763"/>
      <c r="U6" s="774"/>
      <c r="V6" s="704"/>
      <c r="W6" s="775"/>
      <c r="X6" s="775"/>
      <c r="Y6" s="760" t="s">
        <v>5</v>
      </c>
      <c r="Z6" s="760" t="s">
        <v>60</v>
      </c>
      <c r="AA6" s="760"/>
      <c r="AB6" s="766"/>
      <c r="AC6" s="771" t="s">
        <v>5</v>
      </c>
      <c r="AD6" s="768" t="s">
        <v>8</v>
      </c>
      <c r="AE6" s="769"/>
      <c r="AF6" s="770"/>
      <c r="AG6" s="753"/>
      <c r="AH6" s="182"/>
    </row>
    <row r="7" spans="1:35" ht="109.2" customHeight="1" x14ac:dyDescent="0.35">
      <c r="D7" s="753"/>
      <c r="E7" s="753"/>
      <c r="F7" s="753"/>
      <c r="G7" s="753"/>
      <c r="H7" s="753"/>
      <c r="I7" s="753"/>
      <c r="J7" s="753"/>
      <c r="K7" s="753"/>
      <c r="L7" s="753"/>
      <c r="M7" s="632" t="s">
        <v>5</v>
      </c>
      <c r="N7" s="632" t="s">
        <v>316</v>
      </c>
      <c r="O7" s="281" t="s">
        <v>294</v>
      </c>
      <c r="P7" s="281" t="s">
        <v>194</v>
      </c>
      <c r="Q7" s="776"/>
      <c r="R7" s="776"/>
      <c r="S7" s="754"/>
      <c r="T7" s="764"/>
      <c r="U7" s="339" t="s">
        <v>477</v>
      </c>
      <c r="V7" s="446" t="s">
        <v>478</v>
      </c>
      <c r="W7" s="775"/>
      <c r="X7" s="775"/>
      <c r="Y7" s="760"/>
      <c r="Z7" s="633" t="s">
        <v>764</v>
      </c>
      <c r="AA7" s="633" t="s">
        <v>765</v>
      </c>
      <c r="AB7" s="767"/>
      <c r="AC7" s="772"/>
      <c r="AD7" s="500" t="s">
        <v>794</v>
      </c>
      <c r="AE7" s="500" t="s">
        <v>795</v>
      </c>
      <c r="AF7" s="500" t="s">
        <v>796</v>
      </c>
      <c r="AG7" s="753"/>
      <c r="AH7" s="386">
        <f>+Z14-AH14</f>
        <v>0</v>
      </c>
      <c r="AI7" s="386">
        <f>+AA14-AI14</f>
        <v>0</v>
      </c>
    </row>
    <row r="8" spans="1:35" hidden="1" x14ac:dyDescent="0.35">
      <c r="D8" s="282" t="s">
        <v>317</v>
      </c>
      <c r="E8" s="282" t="s">
        <v>318</v>
      </c>
      <c r="F8" s="282"/>
      <c r="G8" s="329" t="s">
        <v>319</v>
      </c>
      <c r="H8" s="282" t="s">
        <v>320</v>
      </c>
      <c r="I8" s="282" t="s">
        <v>321</v>
      </c>
      <c r="J8" s="283" t="s">
        <v>322</v>
      </c>
      <c r="K8" s="282" t="s">
        <v>323</v>
      </c>
      <c r="L8" s="283" t="s">
        <v>324</v>
      </c>
      <c r="M8" s="284" t="s">
        <v>325</v>
      </c>
      <c r="N8" s="284" t="s">
        <v>326</v>
      </c>
      <c r="O8" s="284"/>
      <c r="P8" s="284"/>
      <c r="Q8" s="401" t="s">
        <v>327</v>
      </c>
      <c r="R8" s="593"/>
      <c r="S8" s="284" t="s">
        <v>328</v>
      </c>
      <c r="T8" s="574"/>
      <c r="U8" s="285"/>
      <c r="V8" s="187"/>
      <c r="W8" s="375"/>
      <c r="X8" s="375"/>
      <c r="Y8" s="410" t="s">
        <v>329</v>
      </c>
      <c r="Z8" s="411" t="s">
        <v>330</v>
      </c>
      <c r="AA8" s="410" t="s">
        <v>331</v>
      </c>
      <c r="AB8" s="501"/>
      <c r="AC8" s="502"/>
      <c r="AD8" s="502"/>
      <c r="AE8" s="502"/>
      <c r="AF8" s="502"/>
      <c r="AG8" s="329" t="s">
        <v>332</v>
      </c>
      <c r="AH8" s="183"/>
    </row>
    <row r="9" spans="1:35" hidden="1" x14ac:dyDescent="0.35">
      <c r="D9" s="631"/>
      <c r="E9" s="261" t="s">
        <v>333</v>
      </c>
      <c r="F9" s="631"/>
      <c r="G9" s="631"/>
      <c r="H9" s="631"/>
      <c r="I9" s="631"/>
      <c r="J9" s="631"/>
      <c r="K9" s="631"/>
      <c r="L9" s="631"/>
      <c r="M9" s="286"/>
      <c r="N9" s="286"/>
      <c r="O9" s="286"/>
      <c r="P9" s="286"/>
      <c r="Q9" s="398"/>
      <c r="R9" s="398"/>
      <c r="S9" s="286"/>
      <c r="T9" s="281"/>
      <c r="U9" s="287"/>
      <c r="V9" s="634"/>
      <c r="W9" s="376"/>
      <c r="X9" s="376"/>
      <c r="Y9" s="387"/>
      <c r="Z9" s="387"/>
      <c r="AA9" s="387"/>
      <c r="AB9" s="503"/>
      <c r="AC9" s="504"/>
      <c r="AD9" s="504"/>
      <c r="AE9" s="504"/>
      <c r="AF9" s="504"/>
      <c r="AG9" s="631"/>
      <c r="AH9" s="184"/>
    </row>
    <row r="10" spans="1:35" hidden="1" x14ac:dyDescent="0.35">
      <c r="D10" s="631" t="s">
        <v>16</v>
      </c>
      <c r="E10" s="261" t="s">
        <v>334</v>
      </c>
      <c r="F10" s="631"/>
      <c r="G10" s="631"/>
      <c r="H10" s="631"/>
      <c r="I10" s="631"/>
      <c r="J10" s="631"/>
      <c r="K10" s="631"/>
      <c r="L10" s="631"/>
      <c r="M10" s="286">
        <f>+M11</f>
        <v>1168837.0249999999</v>
      </c>
      <c r="N10" s="286">
        <f t="shared" ref="N10:AC10" si="0">+N11</f>
        <v>1168837.0249999999</v>
      </c>
      <c r="O10" s="286"/>
      <c r="P10" s="286"/>
      <c r="Q10" s="398">
        <f t="shared" si="0"/>
        <v>783161.92500000005</v>
      </c>
      <c r="R10" s="398"/>
      <c r="S10" s="286">
        <f t="shared" si="0"/>
        <v>401456.91250000003</v>
      </c>
      <c r="T10" s="281"/>
      <c r="U10" s="287"/>
      <c r="V10" s="634"/>
      <c r="W10" s="376"/>
      <c r="X10" s="376"/>
      <c r="Y10" s="387">
        <f t="shared" si="0"/>
        <v>335651.516</v>
      </c>
      <c r="Z10" s="387">
        <f t="shared" si="0"/>
        <v>310651.516</v>
      </c>
      <c r="AA10" s="387">
        <f t="shared" si="0"/>
        <v>25000</v>
      </c>
      <c r="AB10" s="503"/>
      <c r="AC10" s="504">
        <f t="shared" si="0"/>
        <v>0</v>
      </c>
      <c r="AD10" s="504"/>
      <c r="AE10" s="504"/>
      <c r="AF10" s="504"/>
      <c r="AG10" s="631"/>
      <c r="AH10" s="184"/>
    </row>
    <row r="11" spans="1:35" hidden="1" x14ac:dyDescent="0.35">
      <c r="D11" s="270"/>
      <c r="E11" s="288" t="s">
        <v>19</v>
      </c>
      <c r="F11" s="270"/>
      <c r="G11" s="270"/>
      <c r="H11" s="270"/>
      <c r="I11" s="270"/>
      <c r="J11" s="270"/>
      <c r="K11" s="270"/>
      <c r="L11" s="270"/>
      <c r="M11" s="289">
        <f>+M13</f>
        <v>1168837.0249999999</v>
      </c>
      <c r="N11" s="289">
        <f t="shared" ref="N11:AA11" si="1">+N13</f>
        <v>1168837.0249999999</v>
      </c>
      <c r="O11" s="289"/>
      <c r="P11" s="289"/>
      <c r="Q11" s="402">
        <f t="shared" si="1"/>
        <v>783161.92500000005</v>
      </c>
      <c r="R11" s="402"/>
      <c r="S11" s="289">
        <f t="shared" si="1"/>
        <v>401456.91250000003</v>
      </c>
      <c r="T11" s="575"/>
      <c r="U11" s="290"/>
      <c r="V11" s="385"/>
      <c r="W11" s="377"/>
      <c r="X11" s="377"/>
      <c r="Y11" s="412">
        <f t="shared" si="1"/>
        <v>335651.516</v>
      </c>
      <c r="Z11" s="412">
        <f t="shared" si="1"/>
        <v>310651.516</v>
      </c>
      <c r="AA11" s="412">
        <f t="shared" si="1"/>
        <v>25000</v>
      </c>
      <c r="AB11" s="505"/>
      <c r="AC11" s="506">
        <f t="shared" ref="AC11" si="2">+AC13</f>
        <v>0</v>
      </c>
      <c r="AD11" s="506"/>
      <c r="AE11" s="506"/>
      <c r="AF11" s="506"/>
      <c r="AG11" s="270"/>
      <c r="AH11" s="185"/>
    </row>
    <row r="12" spans="1:35" hidden="1" x14ac:dyDescent="0.35">
      <c r="D12" s="270"/>
      <c r="E12" s="288" t="s">
        <v>21</v>
      </c>
      <c r="F12" s="270"/>
      <c r="G12" s="270"/>
      <c r="H12" s="270"/>
      <c r="I12" s="270"/>
      <c r="J12" s="270"/>
      <c r="K12" s="270"/>
      <c r="L12" s="270"/>
      <c r="M12" s="289"/>
      <c r="N12" s="289"/>
      <c r="O12" s="289"/>
      <c r="P12" s="289"/>
      <c r="Q12" s="402"/>
      <c r="R12" s="402"/>
      <c r="S12" s="289"/>
      <c r="T12" s="575"/>
      <c r="U12" s="290"/>
      <c r="V12" s="385"/>
      <c r="W12" s="377"/>
      <c r="X12" s="377"/>
      <c r="Y12" s="412"/>
      <c r="Z12" s="412"/>
      <c r="AA12" s="412"/>
      <c r="AB12" s="505"/>
      <c r="AC12" s="506"/>
      <c r="AD12" s="506"/>
      <c r="AE12" s="506"/>
      <c r="AF12" s="506"/>
      <c r="AG12" s="270"/>
      <c r="AH12" s="185"/>
    </row>
    <row r="13" spans="1:35" hidden="1" x14ac:dyDescent="0.35">
      <c r="D13" s="631" t="s">
        <v>335</v>
      </c>
      <c r="E13" s="261" t="s">
        <v>336</v>
      </c>
      <c r="F13" s="631"/>
      <c r="G13" s="631"/>
      <c r="H13" s="631"/>
      <c r="I13" s="631"/>
      <c r="J13" s="631"/>
      <c r="K13" s="631"/>
      <c r="L13" s="631"/>
      <c r="M13" s="286">
        <f>SUM(M18:M29)</f>
        <v>1168837.0249999999</v>
      </c>
      <c r="N13" s="286">
        <f>SUM(N18:N29)</f>
        <v>1168837.0249999999</v>
      </c>
      <c r="O13" s="286"/>
      <c r="P13" s="286"/>
      <c r="Q13" s="398">
        <f>SUM(Q18:Q29)</f>
        <v>783161.92500000005</v>
      </c>
      <c r="R13" s="398"/>
      <c r="S13" s="286">
        <f>SUM(S18:S29)</f>
        <v>401456.91250000003</v>
      </c>
      <c r="T13" s="281"/>
      <c r="U13" s="287"/>
      <c r="V13" s="634"/>
      <c r="W13" s="376"/>
      <c r="X13" s="376"/>
      <c r="Y13" s="387">
        <f>SUM(Y18:Y29)</f>
        <v>335651.516</v>
      </c>
      <c r="Z13" s="387">
        <f>SUM(Z18:Z29)</f>
        <v>310651.516</v>
      </c>
      <c r="AA13" s="387">
        <f>SUM(AA18:AA29)</f>
        <v>25000</v>
      </c>
      <c r="AB13" s="503"/>
      <c r="AC13" s="504"/>
      <c r="AD13" s="504"/>
      <c r="AE13" s="504"/>
      <c r="AF13" s="504"/>
      <c r="AG13" s="631"/>
      <c r="AH13" s="184"/>
    </row>
    <row r="14" spans="1:35" s="415" customFormat="1" ht="51" customHeight="1" x14ac:dyDescent="0.3">
      <c r="B14" s="333"/>
      <c r="C14" s="256"/>
      <c r="D14" s="416"/>
      <c r="E14" s="417" t="s">
        <v>15</v>
      </c>
      <c r="F14" s="418"/>
      <c r="G14" s="52"/>
      <c r="H14" s="419"/>
      <c r="I14" s="419"/>
      <c r="J14" s="198"/>
      <c r="K14" s="419"/>
      <c r="L14" s="418"/>
      <c r="M14" s="419"/>
      <c r="N14" s="419"/>
      <c r="O14" s="419"/>
      <c r="P14" s="419"/>
      <c r="Q14" s="420">
        <f>+Q15+Q54</f>
        <v>5276713.8234969899</v>
      </c>
      <c r="R14" s="420">
        <f>+R15+R54</f>
        <v>2712133.8332259902</v>
      </c>
      <c r="S14" s="420">
        <f>+S15+S54</f>
        <v>4855164.8209530003</v>
      </c>
      <c r="T14" s="198"/>
      <c r="U14" s="421"/>
      <c r="V14" s="422"/>
      <c r="W14" s="423"/>
      <c r="X14" s="423"/>
      <c r="Y14" s="426">
        <f>+Y15+Y54</f>
        <v>993708.7</v>
      </c>
      <c r="Z14" s="426">
        <f>+Z15+Z54</f>
        <v>968708.7</v>
      </c>
      <c r="AA14" s="426">
        <f>+'06_TH'!H36</f>
        <v>25000</v>
      </c>
      <c r="AB14" s="507"/>
      <c r="AC14" s="508">
        <f>SUM(AC17:AC104)</f>
        <v>1478488.6</v>
      </c>
      <c r="AD14" s="508"/>
      <c r="AE14" s="508"/>
      <c r="AF14" s="508"/>
      <c r="AG14" s="424"/>
      <c r="AH14" s="425">
        <f>+SUM(Z15:Z104)/2</f>
        <v>968708.7</v>
      </c>
      <c r="AI14" s="425">
        <f>+SUM(AA17:AA104)</f>
        <v>25000</v>
      </c>
    </row>
    <row r="15" spans="1:35" s="460" customFormat="1" x14ac:dyDescent="0.35">
      <c r="A15" s="460" t="s">
        <v>449</v>
      </c>
      <c r="B15" s="461"/>
      <c r="C15" s="462"/>
      <c r="D15" s="458" t="s">
        <v>16</v>
      </c>
      <c r="E15" s="463" t="s">
        <v>793</v>
      </c>
      <c r="F15" s="463"/>
      <c r="G15" s="464"/>
      <c r="H15" s="465"/>
      <c r="I15" s="465"/>
      <c r="J15" s="550"/>
      <c r="K15" s="465"/>
      <c r="L15" s="463"/>
      <c r="M15" s="465"/>
      <c r="N15" s="465"/>
      <c r="O15" s="465"/>
      <c r="P15" s="465"/>
      <c r="Q15" s="169">
        <f>SUM(Q17:Q53)</f>
        <v>3040618.13099699</v>
      </c>
      <c r="R15" s="169">
        <f>SUM(R17:R53)</f>
        <v>1746355.3368609902</v>
      </c>
      <c r="S15" s="169">
        <f>SUM(S17:S53)</f>
        <v>1118010.2524359999</v>
      </c>
      <c r="T15" s="550"/>
      <c r="U15" s="465"/>
      <c r="V15" s="466"/>
      <c r="W15" s="467"/>
      <c r="X15" s="467"/>
      <c r="Y15" s="553">
        <f>SUM(Y17:Y53)</f>
        <v>746554.7</v>
      </c>
      <c r="Z15" s="553">
        <f>SUM(Z17:Z53)</f>
        <v>721554.7</v>
      </c>
      <c r="AA15" s="553">
        <f>SUM(AA17:AA53)</f>
        <v>25000</v>
      </c>
      <c r="AB15" s="474"/>
      <c r="AC15" s="509"/>
      <c r="AD15" s="509"/>
      <c r="AE15" s="509"/>
      <c r="AF15" s="509"/>
      <c r="AG15" s="464"/>
      <c r="AH15" s="468"/>
      <c r="AI15" s="468"/>
    </row>
    <row r="16" spans="1:35" s="436" customFormat="1" ht="17.399999999999999" x14ac:dyDescent="0.3">
      <c r="B16" s="438"/>
      <c r="C16" s="447"/>
      <c r="D16" s="437" t="s">
        <v>18</v>
      </c>
      <c r="E16" s="155" t="s">
        <v>277</v>
      </c>
      <c r="F16" s="448"/>
      <c r="G16" s="563"/>
      <c r="H16" s="389"/>
      <c r="I16" s="389"/>
      <c r="J16" s="515" t="s">
        <v>848</v>
      </c>
      <c r="K16" s="389"/>
      <c r="L16" s="448"/>
      <c r="M16" s="389"/>
      <c r="N16" s="389"/>
      <c r="O16" s="389"/>
      <c r="P16" s="389"/>
      <c r="Q16" s="380"/>
      <c r="R16" s="148"/>
      <c r="S16" s="389"/>
      <c r="T16" s="437"/>
      <c r="U16" s="389"/>
      <c r="V16" s="390"/>
      <c r="W16" s="380"/>
      <c r="X16" s="380"/>
      <c r="Y16" s="434"/>
      <c r="Z16" s="553"/>
      <c r="AA16" s="435"/>
      <c r="AB16" s="510"/>
      <c r="AC16" s="509"/>
      <c r="AD16" s="509"/>
      <c r="AE16" s="509"/>
      <c r="AF16" s="509"/>
      <c r="AG16" s="563"/>
      <c r="AH16" s="449"/>
      <c r="AI16" s="449"/>
    </row>
    <row r="17" spans="1:35" ht="54" x14ac:dyDescent="0.35">
      <c r="A17" s="333" t="s">
        <v>719</v>
      </c>
      <c r="B17" s="222">
        <v>2</v>
      </c>
      <c r="C17" s="198"/>
      <c r="D17" s="198">
        <v>1</v>
      </c>
      <c r="E17" s="236" t="s">
        <v>199</v>
      </c>
      <c r="F17" s="173" t="s">
        <v>159</v>
      </c>
      <c r="G17" s="52" t="s">
        <v>723</v>
      </c>
      <c r="H17" s="52" t="s">
        <v>343</v>
      </c>
      <c r="I17" s="321" t="s">
        <v>852</v>
      </c>
      <c r="J17" s="542" t="s">
        <v>823</v>
      </c>
      <c r="K17" s="241" t="s">
        <v>871</v>
      </c>
      <c r="L17" s="222" t="s">
        <v>224</v>
      </c>
      <c r="M17" s="211">
        <v>123450</v>
      </c>
      <c r="N17" s="215">
        <f>+M17</f>
        <v>123450</v>
      </c>
      <c r="O17" s="211"/>
      <c r="P17" s="211"/>
      <c r="Q17" s="214">
        <v>80000</v>
      </c>
      <c r="R17" s="240">
        <v>49000</v>
      </c>
      <c r="S17" s="214">
        <v>12851.4848</v>
      </c>
      <c r="T17" s="198">
        <v>2022</v>
      </c>
      <c r="U17" s="379">
        <v>1</v>
      </c>
      <c r="V17" s="384"/>
      <c r="W17" s="384">
        <f>+R17-Y17</f>
        <v>0</v>
      </c>
      <c r="X17" s="384">
        <f>+AC17-Y17</f>
        <v>0</v>
      </c>
      <c r="Y17" s="233">
        <f>+SUM(Z17:AA17)</f>
        <v>49000</v>
      </c>
      <c r="Z17" s="233">
        <v>49000</v>
      </c>
      <c r="AA17" s="413"/>
      <c r="AB17" s="477" t="s">
        <v>724</v>
      </c>
      <c r="AC17" s="473">
        <v>49000</v>
      </c>
      <c r="AD17" s="473"/>
      <c r="AE17" s="473"/>
      <c r="AF17" s="473"/>
      <c r="AG17" s="52"/>
      <c r="AH17" s="403"/>
      <c r="AI17" s="404"/>
    </row>
    <row r="18" spans="1:35" ht="36" x14ac:dyDescent="0.35">
      <c r="A18" s="333" t="s">
        <v>719</v>
      </c>
      <c r="B18" s="333">
        <v>2</v>
      </c>
      <c r="C18" s="333"/>
      <c r="D18" s="198">
        <f>MAX($D$17:D17)+1</f>
        <v>2</v>
      </c>
      <c r="E18" s="319" t="s">
        <v>195</v>
      </c>
      <c r="F18" s="173" t="s">
        <v>159</v>
      </c>
      <c r="G18" s="52" t="s">
        <v>836</v>
      </c>
      <c r="H18" s="52" t="s">
        <v>343</v>
      </c>
      <c r="I18" s="321" t="s">
        <v>852</v>
      </c>
      <c r="J18" s="198" t="s">
        <v>823</v>
      </c>
      <c r="K18" s="240" t="s">
        <v>135</v>
      </c>
      <c r="L18" s="316" t="s">
        <v>217</v>
      </c>
      <c r="M18" s="215">
        <v>181234.08799999999</v>
      </c>
      <c r="N18" s="215">
        <f>+M18</f>
        <v>181234.08799999999</v>
      </c>
      <c r="O18" s="215"/>
      <c r="P18" s="215"/>
      <c r="Q18" s="214">
        <v>145000</v>
      </c>
      <c r="R18" s="240">
        <v>46000</v>
      </c>
      <c r="S18" s="214">
        <v>84579.6</v>
      </c>
      <c r="T18" s="198">
        <v>2021</v>
      </c>
      <c r="U18" s="379">
        <v>1</v>
      </c>
      <c r="V18" s="384">
        <v>1</v>
      </c>
      <c r="W18" s="384">
        <f>+R18-Y18</f>
        <v>700</v>
      </c>
      <c r="X18" s="384">
        <f t="shared" ref="X18:X76" si="3">+AC18-Y18</f>
        <v>0</v>
      </c>
      <c r="Y18" s="233">
        <f t="shared" ref="Y18:Y31" si="4">+SUM(Z18:AA18)</f>
        <v>45300</v>
      </c>
      <c r="Z18" s="233">
        <v>45300</v>
      </c>
      <c r="AA18" s="413"/>
      <c r="AB18" s="477" t="s">
        <v>724</v>
      </c>
      <c r="AC18" s="473">
        <v>45300</v>
      </c>
      <c r="AD18" s="473"/>
      <c r="AE18" s="473"/>
      <c r="AF18" s="473"/>
      <c r="AG18" s="52"/>
    </row>
    <row r="19" spans="1:35" ht="72" x14ac:dyDescent="0.35">
      <c r="A19" s="333"/>
      <c r="B19" s="333">
        <v>2</v>
      </c>
      <c r="C19" s="333"/>
      <c r="D19" s="198">
        <f>MAX($D$17:D18)+1</f>
        <v>3</v>
      </c>
      <c r="E19" s="255" t="s">
        <v>721</v>
      </c>
      <c r="F19" s="250" t="s">
        <v>159</v>
      </c>
      <c r="G19" s="52" t="s">
        <v>723</v>
      </c>
      <c r="H19" s="52" t="s">
        <v>343</v>
      </c>
      <c r="I19" s="321" t="s">
        <v>852</v>
      </c>
      <c r="J19" s="542" t="s">
        <v>823</v>
      </c>
      <c r="K19" s="554" t="s">
        <v>298</v>
      </c>
      <c r="L19" s="327" t="s">
        <v>722</v>
      </c>
      <c r="M19" s="211">
        <v>39991</v>
      </c>
      <c r="N19" s="215">
        <f>+M19</f>
        <v>39991</v>
      </c>
      <c r="O19" s="146"/>
      <c r="P19" s="240"/>
      <c r="Q19" s="51">
        <v>32000</v>
      </c>
      <c r="R19" s="240">
        <v>22000</v>
      </c>
      <c r="S19" s="214">
        <v>0</v>
      </c>
      <c r="T19" s="240">
        <v>2023</v>
      </c>
      <c r="U19" s="381">
        <v>1</v>
      </c>
      <c r="V19" s="384"/>
      <c r="W19" s="384">
        <f>+R19-Y19</f>
        <v>0</v>
      </c>
      <c r="X19" s="384">
        <f t="shared" si="3"/>
        <v>7991</v>
      </c>
      <c r="Y19" s="233">
        <f t="shared" si="4"/>
        <v>22000</v>
      </c>
      <c r="Z19" s="233">
        <v>22000</v>
      </c>
      <c r="AA19" s="413"/>
      <c r="AB19" s="477" t="s">
        <v>724</v>
      </c>
      <c r="AC19" s="472">
        <v>29991</v>
      </c>
      <c r="AD19" s="472"/>
      <c r="AE19" s="472"/>
      <c r="AF19" s="472"/>
      <c r="AG19" s="52"/>
    </row>
    <row r="20" spans="1:35" s="257" customFormat="1" ht="34.799999999999997" x14ac:dyDescent="0.35">
      <c r="A20" s="441"/>
      <c r="B20" s="441"/>
      <c r="C20" s="441"/>
      <c r="D20" s="437" t="s">
        <v>20</v>
      </c>
      <c r="E20" s="155" t="s">
        <v>127</v>
      </c>
      <c r="F20" s="451"/>
      <c r="G20" s="242"/>
      <c r="H20" s="242"/>
      <c r="I20" s="497"/>
      <c r="J20" s="515" t="s">
        <v>849</v>
      </c>
      <c r="K20" s="452"/>
      <c r="L20" s="453"/>
      <c r="M20" s="227"/>
      <c r="N20" s="394"/>
      <c r="O20" s="383"/>
      <c r="P20" s="384"/>
      <c r="Q20" s="381"/>
      <c r="R20" s="240"/>
      <c r="S20" s="382"/>
      <c r="T20" s="384"/>
      <c r="U20" s="381"/>
      <c r="V20" s="384"/>
      <c r="W20" s="384"/>
      <c r="X20" s="384">
        <f t="shared" si="3"/>
        <v>0</v>
      </c>
      <c r="Y20" s="414"/>
      <c r="Z20" s="233"/>
      <c r="AA20" s="440"/>
      <c r="AB20" s="477"/>
      <c r="AC20" s="472"/>
      <c r="AD20" s="472"/>
      <c r="AE20" s="472"/>
      <c r="AF20" s="472"/>
      <c r="AG20" s="242"/>
    </row>
    <row r="21" spans="1:35" ht="72" x14ac:dyDescent="0.35">
      <c r="A21" s="333" t="s">
        <v>719</v>
      </c>
      <c r="B21" s="198">
        <v>3</v>
      </c>
      <c r="C21" s="198"/>
      <c r="D21" s="198">
        <f>MAX($D$17:D20)+1</f>
        <v>4</v>
      </c>
      <c r="E21" s="254" t="s">
        <v>628</v>
      </c>
      <c r="F21" s="173" t="s">
        <v>69</v>
      </c>
      <c r="G21" s="52" t="s">
        <v>836</v>
      </c>
      <c r="H21" s="52" t="s">
        <v>343</v>
      </c>
      <c r="I21" s="292" t="s">
        <v>669</v>
      </c>
      <c r="J21" s="552" t="s">
        <v>824</v>
      </c>
      <c r="K21" s="293" t="s">
        <v>104</v>
      </c>
      <c r="L21" s="251" t="s">
        <v>711</v>
      </c>
      <c r="M21" s="252">
        <v>190776.59</v>
      </c>
      <c r="N21" s="215">
        <f>+M21</f>
        <v>190776.59</v>
      </c>
      <c r="O21" s="146"/>
      <c r="P21" s="240"/>
      <c r="Q21" s="214">
        <v>93500</v>
      </c>
      <c r="R21" s="240">
        <v>33437.836000000003</v>
      </c>
      <c r="S21" s="488">
        <f>VLOOKUP(I21,[202]BaoCao!$D$16:$X$500,21,0)/1000000</f>
        <v>1062.164</v>
      </c>
      <c r="T21" s="198">
        <v>2023</v>
      </c>
      <c r="U21" s="379">
        <v>1</v>
      </c>
      <c r="V21" s="384">
        <v>1</v>
      </c>
      <c r="W21" s="384">
        <f>+R21-Y21</f>
        <v>0</v>
      </c>
      <c r="X21" s="384">
        <f t="shared" si="3"/>
        <v>58862.163999999997</v>
      </c>
      <c r="Y21" s="233">
        <f t="shared" si="4"/>
        <v>33437.836000000003</v>
      </c>
      <c r="Z21" s="233">
        <v>33437.836000000003</v>
      </c>
      <c r="AA21" s="413"/>
      <c r="AB21" s="470" t="s">
        <v>790</v>
      </c>
      <c r="AC21" s="472">
        <v>92300</v>
      </c>
      <c r="AD21" s="472"/>
      <c r="AE21" s="472"/>
      <c r="AF21" s="472"/>
      <c r="AG21" s="52"/>
    </row>
    <row r="22" spans="1:35" ht="72" x14ac:dyDescent="0.35">
      <c r="A22" s="333" t="s">
        <v>719</v>
      </c>
      <c r="B22" s="198">
        <v>3</v>
      </c>
      <c r="C22" s="333"/>
      <c r="D22" s="198">
        <f>MAX($D$17:D21)+1</f>
        <v>5</v>
      </c>
      <c r="E22" s="254" t="s">
        <v>627</v>
      </c>
      <c r="F22" s="173" t="s">
        <v>69</v>
      </c>
      <c r="G22" s="52" t="s">
        <v>837</v>
      </c>
      <c r="H22" s="52" t="s">
        <v>343</v>
      </c>
      <c r="I22" s="292" t="s">
        <v>668</v>
      </c>
      <c r="J22" s="542" t="s">
        <v>851</v>
      </c>
      <c r="K22" s="293" t="s">
        <v>66</v>
      </c>
      <c r="L22" s="251" t="s">
        <v>710</v>
      </c>
      <c r="M22" s="252">
        <v>73833.847999999998</v>
      </c>
      <c r="N22" s="215">
        <f>+M22</f>
        <v>73833.847999999998</v>
      </c>
      <c r="O22" s="146"/>
      <c r="P22" s="240"/>
      <c r="Q22" s="214">
        <v>54000</v>
      </c>
      <c r="R22" s="240">
        <v>50833.384999999995</v>
      </c>
      <c r="S22" s="214">
        <f>VLOOKUP(I22,[202]BaoCao!$D$16:$X$500,21,0)/1000000</f>
        <v>395.767</v>
      </c>
      <c r="T22" s="198">
        <v>2023</v>
      </c>
      <c r="U22" s="379">
        <v>1</v>
      </c>
      <c r="V22" s="384">
        <v>1</v>
      </c>
      <c r="W22" s="384">
        <f>+R22-Y22</f>
        <v>20833.384999999995</v>
      </c>
      <c r="X22" s="384">
        <f t="shared" si="3"/>
        <v>0</v>
      </c>
      <c r="Y22" s="233">
        <f t="shared" si="4"/>
        <v>30000</v>
      </c>
      <c r="Z22" s="233">
        <v>5000</v>
      </c>
      <c r="AA22" s="233">
        <v>25000</v>
      </c>
      <c r="AB22" s="470" t="s">
        <v>790</v>
      </c>
      <c r="AC22" s="472">
        <v>30000</v>
      </c>
      <c r="AD22" s="472"/>
      <c r="AE22" s="472"/>
      <c r="AF22" s="472"/>
      <c r="AG22" s="52"/>
    </row>
    <row r="23" spans="1:35" ht="72" x14ac:dyDescent="0.35">
      <c r="A23" s="333" t="s">
        <v>719</v>
      </c>
      <c r="B23" s="198">
        <v>3</v>
      </c>
      <c r="C23" s="198"/>
      <c r="D23" s="198">
        <f>MAX($D$17:D22)+1</f>
        <v>6</v>
      </c>
      <c r="E23" s="254" t="s">
        <v>629</v>
      </c>
      <c r="F23" s="173" t="s">
        <v>69</v>
      </c>
      <c r="G23" s="52" t="s">
        <v>838</v>
      </c>
      <c r="H23" s="52" t="s">
        <v>343</v>
      </c>
      <c r="I23" s="292" t="s">
        <v>670</v>
      </c>
      <c r="J23" s="542" t="s">
        <v>851</v>
      </c>
      <c r="K23" s="253" t="s">
        <v>304</v>
      </c>
      <c r="L23" s="325" t="s">
        <v>712</v>
      </c>
      <c r="M23" s="252">
        <v>42873.34</v>
      </c>
      <c r="N23" s="215">
        <f>+M23</f>
        <v>42873.34</v>
      </c>
      <c r="O23" s="146"/>
      <c r="P23" s="240"/>
      <c r="Q23" s="214">
        <v>34000</v>
      </c>
      <c r="R23" s="240">
        <v>18755.75</v>
      </c>
      <c r="S23" s="214">
        <f>VLOOKUP(I23,[202]BaoCao!$D$16:$X$500,21,0)/1000000</f>
        <v>244.25</v>
      </c>
      <c r="T23" s="198">
        <v>2023</v>
      </c>
      <c r="U23" s="379">
        <v>1</v>
      </c>
      <c r="V23" s="384">
        <v>1</v>
      </c>
      <c r="W23" s="384">
        <f>+R23-Y23</f>
        <v>0</v>
      </c>
      <c r="X23" s="384">
        <f t="shared" si="3"/>
        <v>14844.25</v>
      </c>
      <c r="Y23" s="233">
        <f t="shared" si="4"/>
        <v>18755.75</v>
      </c>
      <c r="Z23" s="233">
        <v>18755.75</v>
      </c>
      <c r="AA23" s="233"/>
      <c r="AB23" s="470" t="s">
        <v>790</v>
      </c>
      <c r="AC23" s="472">
        <v>33600</v>
      </c>
      <c r="AD23" s="472"/>
      <c r="AE23" s="472"/>
      <c r="AF23" s="472"/>
      <c r="AG23" s="52"/>
    </row>
    <row r="24" spans="1:35" s="257" customFormat="1" x14ac:dyDescent="0.35">
      <c r="A24" s="441"/>
      <c r="B24" s="441"/>
      <c r="C24" s="441"/>
      <c r="D24" s="437" t="s">
        <v>75</v>
      </c>
      <c r="E24" s="155" t="s">
        <v>833</v>
      </c>
      <c r="F24" s="451"/>
      <c r="G24" s="242"/>
      <c r="H24" s="242"/>
      <c r="I24" s="497"/>
      <c r="J24" s="437">
        <v>100</v>
      </c>
      <c r="K24" s="452"/>
      <c r="L24" s="453"/>
      <c r="M24" s="227"/>
      <c r="N24" s="394"/>
      <c r="O24" s="383"/>
      <c r="P24" s="384"/>
      <c r="Q24" s="381"/>
      <c r="R24" s="240"/>
      <c r="S24" s="382"/>
      <c r="T24" s="384"/>
      <c r="U24" s="381"/>
      <c r="V24" s="384"/>
      <c r="W24" s="384"/>
      <c r="X24" s="384">
        <f t="shared" si="3"/>
        <v>0</v>
      </c>
      <c r="Y24" s="414"/>
      <c r="Z24" s="233"/>
      <c r="AA24" s="440"/>
      <c r="AB24" s="477"/>
      <c r="AC24" s="472"/>
      <c r="AD24" s="472"/>
      <c r="AE24" s="472"/>
      <c r="AF24" s="472"/>
      <c r="AG24" s="242"/>
    </row>
    <row r="25" spans="1:35" ht="108" x14ac:dyDescent="0.35">
      <c r="A25" s="331" t="s">
        <v>718</v>
      </c>
      <c r="B25" s="395">
        <v>4</v>
      </c>
      <c r="C25" s="330"/>
      <c r="D25" s="198">
        <f>MAX($D$17:D24)+1</f>
        <v>7</v>
      </c>
      <c r="E25" s="208" t="s">
        <v>155</v>
      </c>
      <c r="F25" s="200" t="s">
        <v>607</v>
      </c>
      <c r="G25" s="311" t="s">
        <v>723</v>
      </c>
      <c r="H25" s="52" t="s">
        <v>343</v>
      </c>
      <c r="I25" s="245" t="s">
        <v>251</v>
      </c>
      <c r="J25" s="198">
        <v>101</v>
      </c>
      <c r="K25" s="213" t="s">
        <v>674</v>
      </c>
      <c r="L25" s="200" t="s">
        <v>686</v>
      </c>
      <c r="M25" s="50">
        <v>112960.5</v>
      </c>
      <c r="N25" s="215">
        <f>+M25</f>
        <v>112960.5</v>
      </c>
      <c r="O25" s="50"/>
      <c r="P25" s="212"/>
      <c r="Q25" s="214">
        <v>661.92499999999995</v>
      </c>
      <c r="R25" s="51">
        <v>661.92499999999995</v>
      </c>
      <c r="S25" s="214">
        <v>117746</v>
      </c>
      <c r="T25" s="576" t="s">
        <v>822</v>
      </c>
      <c r="U25" s="315">
        <v>2</v>
      </c>
      <c r="V25" s="384">
        <v>1</v>
      </c>
      <c r="W25" s="384">
        <f>+R25-Y25</f>
        <v>0</v>
      </c>
      <c r="X25" s="384">
        <f t="shared" si="3"/>
        <v>0</v>
      </c>
      <c r="Y25" s="233">
        <f t="shared" si="4"/>
        <v>661.92499999999995</v>
      </c>
      <c r="Z25" s="233">
        <v>661.92499999999995</v>
      </c>
      <c r="AA25" s="413"/>
      <c r="AB25" s="470" t="s">
        <v>729</v>
      </c>
      <c r="AC25" s="472">
        <v>661.92499999999995</v>
      </c>
      <c r="AD25" s="472"/>
      <c r="AE25" s="472"/>
      <c r="AF25" s="472"/>
      <c r="AG25" s="52" t="s">
        <v>885</v>
      </c>
      <c r="AH25" s="21" t="s">
        <v>856</v>
      </c>
    </row>
    <row r="26" spans="1:35" s="257" customFormat="1" x14ac:dyDescent="0.35">
      <c r="A26" s="441"/>
      <c r="B26" s="441"/>
      <c r="C26" s="441"/>
      <c r="D26" s="437" t="s">
        <v>80</v>
      </c>
      <c r="E26" s="155" t="s">
        <v>156</v>
      </c>
      <c r="F26" s="451"/>
      <c r="G26" s="242"/>
      <c r="H26" s="242"/>
      <c r="I26" s="497"/>
      <c r="J26" s="437">
        <v>130</v>
      </c>
      <c r="K26" s="452"/>
      <c r="L26" s="453"/>
      <c r="M26" s="227"/>
      <c r="N26" s="394"/>
      <c r="O26" s="383"/>
      <c r="P26" s="384"/>
      <c r="Q26" s="381"/>
      <c r="R26" s="240"/>
      <c r="S26" s="382"/>
      <c r="T26" s="384"/>
      <c r="U26" s="381"/>
      <c r="V26" s="384"/>
      <c r="W26" s="384"/>
      <c r="X26" s="384">
        <f t="shared" si="3"/>
        <v>0</v>
      </c>
      <c r="Y26" s="414"/>
      <c r="Z26" s="233"/>
      <c r="AA26" s="440"/>
      <c r="AB26" s="477"/>
      <c r="AC26" s="472"/>
      <c r="AD26" s="472"/>
      <c r="AE26" s="472"/>
      <c r="AF26" s="472"/>
      <c r="AG26" s="242"/>
    </row>
    <row r="27" spans="1:35" ht="72" x14ac:dyDescent="0.35">
      <c r="A27" s="333" t="s">
        <v>719</v>
      </c>
      <c r="B27" s="222">
        <v>5</v>
      </c>
      <c r="C27" s="333"/>
      <c r="D27" s="198">
        <f>MAX($D$17:D26)+1</f>
        <v>8</v>
      </c>
      <c r="E27" s="319" t="s">
        <v>196</v>
      </c>
      <c r="F27" s="173" t="s">
        <v>69</v>
      </c>
      <c r="G27" s="52" t="s">
        <v>836</v>
      </c>
      <c r="H27" s="52" t="s">
        <v>343</v>
      </c>
      <c r="I27" s="320" t="s">
        <v>241</v>
      </c>
      <c r="J27" s="198">
        <v>132</v>
      </c>
      <c r="K27" s="50" t="s">
        <v>66</v>
      </c>
      <c r="L27" s="316" t="s">
        <v>218</v>
      </c>
      <c r="M27" s="215">
        <v>491007.45899999997</v>
      </c>
      <c r="N27" s="215">
        <f>+M27</f>
        <v>491007.45899999997</v>
      </c>
      <c r="O27" s="215"/>
      <c r="P27" s="215"/>
      <c r="Q27" s="214">
        <v>393000</v>
      </c>
      <c r="R27" s="240">
        <v>202414.23849999998</v>
      </c>
      <c r="S27" s="214">
        <v>177354.1795</v>
      </c>
      <c r="T27" s="198">
        <v>2021</v>
      </c>
      <c r="U27" s="379">
        <v>1</v>
      </c>
      <c r="V27" s="384">
        <v>1</v>
      </c>
      <c r="W27" s="384">
        <f>+R27-Y27</f>
        <v>22918.233499999973</v>
      </c>
      <c r="X27" s="384">
        <f t="shared" si="3"/>
        <v>5917.9949999999953</v>
      </c>
      <c r="Y27" s="233">
        <f t="shared" si="4"/>
        <v>179496.005</v>
      </c>
      <c r="Z27" s="414">
        <v>179496.005</v>
      </c>
      <c r="AA27" s="596"/>
      <c r="AB27" s="470" t="s">
        <v>790</v>
      </c>
      <c r="AC27" s="473">
        <v>185414</v>
      </c>
      <c r="AD27" s="473"/>
      <c r="AE27" s="473"/>
      <c r="AF27" s="473"/>
      <c r="AG27" s="668"/>
      <c r="AH27" s="668">
        <v>169426.122</v>
      </c>
    </row>
    <row r="28" spans="1:35" s="257" customFormat="1" x14ac:dyDescent="0.35">
      <c r="A28" s="441"/>
      <c r="B28" s="441"/>
      <c r="C28" s="441"/>
      <c r="D28" s="437" t="s">
        <v>137</v>
      </c>
      <c r="E28" s="155" t="s">
        <v>157</v>
      </c>
      <c r="F28" s="451"/>
      <c r="G28" s="242"/>
      <c r="H28" s="242"/>
      <c r="I28" s="497"/>
      <c r="J28" s="437">
        <v>160</v>
      </c>
      <c r="K28" s="452"/>
      <c r="L28" s="453"/>
      <c r="M28" s="227"/>
      <c r="N28" s="394"/>
      <c r="O28" s="383"/>
      <c r="P28" s="384"/>
      <c r="Q28" s="381"/>
      <c r="R28" s="240"/>
      <c r="S28" s="382"/>
      <c r="T28" s="384"/>
      <c r="U28" s="381"/>
      <c r="V28" s="384"/>
      <c r="W28" s="384"/>
      <c r="X28" s="384">
        <f t="shared" si="3"/>
        <v>0</v>
      </c>
      <c r="Y28" s="414"/>
      <c r="Z28" s="233"/>
      <c r="AA28" s="440"/>
      <c r="AB28" s="477"/>
      <c r="AC28" s="472"/>
      <c r="AD28" s="472"/>
      <c r="AE28" s="472"/>
      <c r="AF28" s="472"/>
      <c r="AG28" s="242"/>
    </row>
    <row r="29" spans="1:35" ht="54" x14ac:dyDescent="0.35">
      <c r="A29" s="333" t="s">
        <v>719</v>
      </c>
      <c r="B29" s="395">
        <v>6</v>
      </c>
      <c r="C29" s="443"/>
      <c r="D29" s="198">
        <f>MAX($D$17:D28)+1</f>
        <v>9</v>
      </c>
      <c r="E29" s="235" t="s">
        <v>200</v>
      </c>
      <c r="F29" s="52" t="s">
        <v>64</v>
      </c>
      <c r="G29" s="52" t="s">
        <v>838</v>
      </c>
      <c r="H29" s="52" t="s">
        <v>343</v>
      </c>
      <c r="I29" s="198" t="s">
        <v>244</v>
      </c>
      <c r="J29" s="198">
        <v>161</v>
      </c>
      <c r="K29" s="241" t="s">
        <v>225</v>
      </c>
      <c r="L29" s="52" t="s">
        <v>226</v>
      </c>
      <c r="M29" s="215">
        <v>36160.199999999997</v>
      </c>
      <c r="N29" s="215">
        <f>+M29</f>
        <v>36160.199999999997</v>
      </c>
      <c r="O29" s="215"/>
      <c r="P29" s="215"/>
      <c r="Q29" s="214">
        <v>31000</v>
      </c>
      <c r="R29" s="240">
        <v>6000</v>
      </c>
      <c r="S29" s="214">
        <v>20074.952000000001</v>
      </c>
      <c r="T29" s="198">
        <v>2022</v>
      </c>
      <c r="U29" s="379">
        <v>1</v>
      </c>
      <c r="V29" s="384">
        <v>1</v>
      </c>
      <c r="W29" s="384">
        <f>+R29-Y29</f>
        <v>0</v>
      </c>
      <c r="X29" s="384">
        <f t="shared" si="3"/>
        <v>0</v>
      </c>
      <c r="Y29" s="233">
        <f t="shared" si="4"/>
        <v>6000</v>
      </c>
      <c r="Z29" s="233">
        <v>6000</v>
      </c>
      <c r="AA29" s="413"/>
      <c r="AB29" s="470" t="s">
        <v>728</v>
      </c>
      <c r="AC29" s="473">
        <v>6000</v>
      </c>
      <c r="AD29" s="473"/>
      <c r="AE29" s="473"/>
      <c r="AF29" s="473"/>
      <c r="AG29" s="52"/>
    </row>
    <row r="30" spans="1:35" s="257" customFormat="1" x14ac:dyDescent="0.35">
      <c r="A30" s="441"/>
      <c r="B30" s="441"/>
      <c r="C30" s="441"/>
      <c r="D30" s="437" t="s">
        <v>141</v>
      </c>
      <c r="E30" s="155" t="s">
        <v>834</v>
      </c>
      <c r="F30" s="451"/>
      <c r="G30" s="242"/>
      <c r="H30" s="242"/>
      <c r="I30" s="497"/>
      <c r="J30" s="437">
        <v>220</v>
      </c>
      <c r="K30" s="452"/>
      <c r="L30" s="453"/>
      <c r="M30" s="227"/>
      <c r="N30" s="394"/>
      <c r="O30" s="383"/>
      <c r="P30" s="384"/>
      <c r="Q30" s="381"/>
      <c r="R30" s="240"/>
      <c r="S30" s="382"/>
      <c r="T30" s="384"/>
      <c r="U30" s="381"/>
      <c r="V30" s="384"/>
      <c r="W30" s="384"/>
      <c r="X30" s="384">
        <f t="shared" si="3"/>
        <v>0</v>
      </c>
      <c r="Y30" s="414"/>
      <c r="Z30" s="233"/>
      <c r="AA30" s="440"/>
      <c r="AB30" s="477"/>
      <c r="AC30" s="472"/>
      <c r="AD30" s="472"/>
      <c r="AE30" s="472"/>
      <c r="AF30" s="472"/>
      <c r="AG30" s="242"/>
    </row>
    <row r="31" spans="1:35" ht="90" x14ac:dyDescent="0.35">
      <c r="A31" s="333" t="s">
        <v>719</v>
      </c>
      <c r="B31" s="395">
        <v>8</v>
      </c>
      <c r="C31" s="333"/>
      <c r="D31" s="198">
        <f>MAX($D$17:D30)+1</f>
        <v>10</v>
      </c>
      <c r="E31" s="235" t="s">
        <v>202</v>
      </c>
      <c r="F31" s="52" t="s">
        <v>94</v>
      </c>
      <c r="G31" s="52" t="s">
        <v>836</v>
      </c>
      <c r="H31" s="52" t="s">
        <v>343</v>
      </c>
      <c r="I31" s="198" t="s">
        <v>658</v>
      </c>
      <c r="J31" s="198">
        <v>221</v>
      </c>
      <c r="K31" s="241" t="s">
        <v>228</v>
      </c>
      <c r="L31" s="52" t="s">
        <v>227</v>
      </c>
      <c r="M31" s="215">
        <v>87945.456000000006</v>
      </c>
      <c r="N31" s="215">
        <f>+M31</f>
        <v>87945.456000000006</v>
      </c>
      <c r="O31" s="215"/>
      <c r="P31" s="215"/>
      <c r="Q31" s="214">
        <v>63000</v>
      </c>
      <c r="R31" s="240">
        <v>11000</v>
      </c>
      <c r="S31" s="214">
        <v>29652.164000000001</v>
      </c>
      <c r="T31" s="198">
        <v>2022</v>
      </c>
      <c r="U31" s="379">
        <v>1</v>
      </c>
      <c r="V31" s="384">
        <v>1</v>
      </c>
      <c r="W31" s="384">
        <f>+R31-Y31</f>
        <v>0</v>
      </c>
      <c r="X31" s="384">
        <f t="shared" si="3"/>
        <v>0</v>
      </c>
      <c r="Y31" s="233">
        <f t="shared" si="4"/>
        <v>11000</v>
      </c>
      <c r="Z31" s="233">
        <v>11000</v>
      </c>
      <c r="AA31" s="413"/>
      <c r="AB31" s="470" t="s">
        <v>481</v>
      </c>
      <c r="AC31" s="473">
        <v>11000</v>
      </c>
      <c r="AD31" s="473"/>
      <c r="AE31" s="473"/>
      <c r="AF31" s="473"/>
      <c r="AG31" s="52"/>
    </row>
    <row r="32" spans="1:35" s="257" customFormat="1" x14ac:dyDescent="0.35">
      <c r="A32" s="441"/>
      <c r="B32" s="441"/>
      <c r="C32" s="441"/>
      <c r="D32" s="437" t="s">
        <v>835</v>
      </c>
      <c r="E32" s="155" t="s">
        <v>81</v>
      </c>
      <c r="F32" s="451"/>
      <c r="G32" s="242"/>
      <c r="H32" s="242"/>
      <c r="I32" s="497"/>
      <c r="J32" s="437">
        <v>280</v>
      </c>
      <c r="K32" s="452"/>
      <c r="L32" s="453"/>
      <c r="M32" s="227"/>
      <c r="N32" s="394"/>
      <c r="O32" s="383"/>
      <c r="P32" s="384"/>
      <c r="Q32" s="381"/>
      <c r="R32" s="240"/>
      <c r="S32" s="382"/>
      <c r="T32" s="384"/>
      <c r="U32" s="381"/>
      <c r="V32" s="384"/>
      <c r="W32" s="384"/>
      <c r="X32" s="384">
        <f t="shared" si="3"/>
        <v>0</v>
      </c>
      <c r="Y32" s="414"/>
      <c r="Z32" s="233"/>
      <c r="AA32" s="440"/>
      <c r="AB32" s="477"/>
      <c r="AC32" s="472"/>
      <c r="AD32" s="472"/>
      <c r="AE32" s="472"/>
      <c r="AF32" s="472"/>
      <c r="AG32" s="242"/>
    </row>
    <row r="33" spans="1:36" x14ac:dyDescent="0.35">
      <c r="A33" s="333"/>
      <c r="B33" s="395"/>
      <c r="C33" s="395"/>
      <c r="D33" s="450" t="s">
        <v>45</v>
      </c>
      <c r="E33" s="450" t="s">
        <v>89</v>
      </c>
      <c r="F33" s="52"/>
      <c r="G33" s="52"/>
      <c r="H33" s="52"/>
      <c r="I33" s="198"/>
      <c r="J33" s="198"/>
      <c r="K33" s="241"/>
      <c r="L33" s="52"/>
      <c r="M33" s="215"/>
      <c r="N33" s="215"/>
      <c r="O33" s="215"/>
      <c r="P33" s="215"/>
      <c r="Q33" s="214"/>
      <c r="R33" s="240"/>
      <c r="S33" s="214"/>
      <c r="T33" s="198"/>
      <c r="U33" s="379"/>
      <c r="V33" s="384"/>
      <c r="W33" s="384"/>
      <c r="X33" s="384">
        <f t="shared" si="3"/>
        <v>0</v>
      </c>
      <c r="Y33" s="396"/>
      <c r="Z33" s="396"/>
      <c r="AA33" s="413"/>
      <c r="AB33" s="470"/>
      <c r="AC33" s="472"/>
      <c r="AD33" s="472"/>
      <c r="AE33" s="472"/>
      <c r="AF33" s="472"/>
      <c r="AG33" s="52"/>
    </row>
    <row r="34" spans="1:36" ht="126" x14ac:dyDescent="0.35">
      <c r="A34" s="333" t="s">
        <v>719</v>
      </c>
      <c r="B34" s="198">
        <v>10</v>
      </c>
      <c r="C34" s="198" t="s">
        <v>90</v>
      </c>
      <c r="D34" s="198">
        <f>MAX($D$17:D33)+1</f>
        <v>11</v>
      </c>
      <c r="E34" s="203" t="s">
        <v>211</v>
      </c>
      <c r="F34" s="291" t="s">
        <v>142</v>
      </c>
      <c r="G34" s="52" t="s">
        <v>70</v>
      </c>
      <c r="H34" s="52" t="s">
        <v>343</v>
      </c>
      <c r="I34" s="198" t="s">
        <v>666</v>
      </c>
      <c r="J34" s="198">
        <v>292</v>
      </c>
      <c r="K34" s="323" t="s">
        <v>682</v>
      </c>
      <c r="L34" s="52" t="s">
        <v>708</v>
      </c>
      <c r="M34" s="215">
        <v>79994.165999999997</v>
      </c>
      <c r="N34" s="215">
        <f t="shared" ref="N34:N43" si="5">+M34</f>
        <v>79994.165999999997</v>
      </c>
      <c r="O34" s="215"/>
      <c r="P34" s="215"/>
      <c r="Q34" s="214">
        <v>64000</v>
      </c>
      <c r="R34" s="240">
        <v>44000</v>
      </c>
      <c r="S34" s="214">
        <f>VLOOKUP(I34,[202]BaoCao!$D$16:$X$500,21,0)/1000000</f>
        <v>11966.243</v>
      </c>
      <c r="T34" s="198">
        <v>2023</v>
      </c>
      <c r="U34" s="379">
        <v>1</v>
      </c>
      <c r="V34" s="384">
        <v>1</v>
      </c>
      <c r="W34" s="384">
        <f>+R34-Y34</f>
        <v>24000</v>
      </c>
      <c r="X34" s="384">
        <f t="shared" si="3"/>
        <v>0</v>
      </c>
      <c r="Y34" s="233">
        <f t="shared" ref="Y34:Y43" si="6">+SUM(Z34:AA34)</f>
        <v>20000</v>
      </c>
      <c r="Z34" s="312">
        <v>20000</v>
      </c>
      <c r="AA34" s="413"/>
      <c r="AB34" s="511" t="s">
        <v>847</v>
      </c>
      <c r="AC34" s="473">
        <v>20000</v>
      </c>
      <c r="AD34" s="473"/>
      <c r="AE34" s="473"/>
      <c r="AF34" s="473"/>
      <c r="AG34" s="52"/>
      <c r="AH34" s="332"/>
      <c r="AI34" s="332"/>
      <c r="AJ34" s="202"/>
    </row>
    <row r="35" spans="1:36" ht="72" x14ac:dyDescent="0.35">
      <c r="A35" s="333" t="s">
        <v>802</v>
      </c>
      <c r="B35" s="198">
        <v>10</v>
      </c>
      <c r="C35" s="333" t="s">
        <v>90</v>
      </c>
      <c r="D35" s="198">
        <f>MAX($D$17:D34)+1</f>
        <v>12</v>
      </c>
      <c r="E35" s="203" t="s">
        <v>456</v>
      </c>
      <c r="F35" s="291" t="s">
        <v>142</v>
      </c>
      <c r="G35" s="162" t="s">
        <v>70</v>
      </c>
      <c r="H35" s="52" t="s">
        <v>343</v>
      </c>
      <c r="I35" s="221" t="s">
        <v>473</v>
      </c>
      <c r="J35" s="160">
        <v>292</v>
      </c>
      <c r="K35" s="218" t="s">
        <v>467</v>
      </c>
      <c r="L35" s="234" t="s">
        <v>462</v>
      </c>
      <c r="M35" s="211">
        <v>70902</v>
      </c>
      <c r="N35" s="215">
        <f t="shared" si="5"/>
        <v>70902</v>
      </c>
      <c r="O35" s="219"/>
      <c r="P35" s="212"/>
      <c r="Q35" s="214">
        <v>45765</v>
      </c>
      <c r="R35" s="51">
        <v>23631.690999999999</v>
      </c>
      <c r="S35" s="214">
        <v>11814.308000000001</v>
      </c>
      <c r="T35" s="198">
        <v>2021</v>
      </c>
      <c r="U35" s="379">
        <v>1</v>
      </c>
      <c r="V35" s="384">
        <v>1</v>
      </c>
      <c r="W35" s="384"/>
      <c r="X35" s="384">
        <f t="shared" si="3"/>
        <v>0</v>
      </c>
      <c r="Y35" s="233">
        <f t="shared" si="6"/>
        <v>10000</v>
      </c>
      <c r="Z35" s="233">
        <v>10000</v>
      </c>
      <c r="AA35" s="413"/>
      <c r="AB35" s="511" t="s">
        <v>847</v>
      </c>
      <c r="AC35" s="473">
        <v>10000</v>
      </c>
      <c r="AD35" s="473"/>
      <c r="AE35" s="473"/>
      <c r="AF35" s="473"/>
      <c r="AG35" s="52"/>
    </row>
    <row r="36" spans="1:36" ht="54" x14ac:dyDescent="0.35">
      <c r="A36" s="334" t="s">
        <v>717</v>
      </c>
      <c r="B36" s="334">
        <v>10</v>
      </c>
      <c r="C36" s="334" t="s">
        <v>90</v>
      </c>
      <c r="D36" s="198">
        <f>MAX($D$17:D35)+1</f>
        <v>13</v>
      </c>
      <c r="E36" s="208" t="s">
        <v>163</v>
      </c>
      <c r="F36" s="173" t="s">
        <v>94</v>
      </c>
      <c r="G36" s="52" t="s">
        <v>836</v>
      </c>
      <c r="H36" s="52" t="s">
        <v>343</v>
      </c>
      <c r="I36" s="245" t="s">
        <v>256</v>
      </c>
      <c r="J36" s="551">
        <v>292</v>
      </c>
      <c r="K36" s="218" t="s">
        <v>864</v>
      </c>
      <c r="L36" s="200" t="s">
        <v>703</v>
      </c>
      <c r="M36" s="211">
        <v>254908</v>
      </c>
      <c r="N36" s="215">
        <f t="shared" si="5"/>
        <v>254908</v>
      </c>
      <c r="O36" s="219"/>
      <c r="P36" s="212"/>
      <c r="Q36" s="214">
        <v>173000</v>
      </c>
      <c r="R36" s="51">
        <v>41467.68</v>
      </c>
      <c r="S36" s="214">
        <v>112719.561</v>
      </c>
      <c r="T36" s="198">
        <v>2020</v>
      </c>
      <c r="U36" s="379">
        <v>1</v>
      </c>
      <c r="V36" s="384">
        <v>1</v>
      </c>
      <c r="W36" s="384">
        <f t="shared" ref="W36:W43" si="7">+R36-Y36</f>
        <v>0</v>
      </c>
      <c r="X36" s="384">
        <f t="shared" si="3"/>
        <v>8532.32</v>
      </c>
      <c r="Y36" s="233">
        <f t="shared" si="6"/>
        <v>41467.68</v>
      </c>
      <c r="Z36" s="414">
        <v>41467.68</v>
      </c>
      <c r="AA36" s="413"/>
      <c r="AB36" s="470" t="s">
        <v>481</v>
      </c>
      <c r="AC36" s="473">
        <v>50000</v>
      </c>
      <c r="AD36" s="473"/>
      <c r="AE36" s="473"/>
      <c r="AF36" s="473"/>
      <c r="AG36" s="668"/>
      <c r="AH36" s="668">
        <v>40537.563000000002</v>
      </c>
    </row>
    <row r="37" spans="1:36" ht="72" x14ac:dyDescent="0.35">
      <c r="A37" s="334" t="s">
        <v>717</v>
      </c>
      <c r="B37" s="334">
        <v>10</v>
      </c>
      <c r="C37" s="334" t="s">
        <v>90</v>
      </c>
      <c r="D37" s="198">
        <f>MAX($D$17:D36)+1</f>
        <v>14</v>
      </c>
      <c r="E37" s="53" t="s">
        <v>624</v>
      </c>
      <c r="F37" s="173" t="s">
        <v>91</v>
      </c>
      <c r="G37" s="52" t="s">
        <v>839</v>
      </c>
      <c r="H37" s="52" t="s">
        <v>343</v>
      </c>
      <c r="I37" s="244" t="s">
        <v>652</v>
      </c>
      <c r="J37" s="198">
        <v>292</v>
      </c>
      <c r="K37" s="52" t="s">
        <v>464</v>
      </c>
      <c r="L37" s="224" t="s">
        <v>702</v>
      </c>
      <c r="M37" s="211">
        <v>313632.07500000001</v>
      </c>
      <c r="N37" s="215">
        <f t="shared" si="5"/>
        <v>313632.07500000001</v>
      </c>
      <c r="O37" s="219"/>
      <c r="P37" s="212"/>
      <c r="Q37" s="214">
        <v>200000</v>
      </c>
      <c r="R37" s="51">
        <v>90979.323000000004</v>
      </c>
      <c r="S37" s="214">
        <v>133420.677</v>
      </c>
      <c r="T37" s="198">
        <v>2019</v>
      </c>
      <c r="U37" s="379">
        <v>2</v>
      </c>
      <c r="V37" s="384">
        <v>1</v>
      </c>
      <c r="W37" s="384">
        <f t="shared" si="7"/>
        <v>40979.323000000004</v>
      </c>
      <c r="X37" s="384">
        <f t="shared" si="3"/>
        <v>0</v>
      </c>
      <c r="Y37" s="233">
        <f t="shared" si="6"/>
        <v>50000</v>
      </c>
      <c r="Z37" s="233">
        <v>50000</v>
      </c>
      <c r="AA37" s="413"/>
      <c r="AB37" s="470" t="s">
        <v>346</v>
      </c>
      <c r="AC37" s="473">
        <v>50000</v>
      </c>
      <c r="AD37" s="473"/>
      <c r="AE37" s="473"/>
      <c r="AF37" s="473"/>
      <c r="AG37" s="52"/>
    </row>
    <row r="38" spans="1:36" ht="72" x14ac:dyDescent="0.35">
      <c r="A38" s="333" t="s">
        <v>719</v>
      </c>
      <c r="B38" s="334">
        <v>10</v>
      </c>
      <c r="C38" s="334" t="s">
        <v>90</v>
      </c>
      <c r="D38" s="198">
        <f>MAX($D$17:D37)+1</f>
        <v>15</v>
      </c>
      <c r="E38" s="53" t="s">
        <v>210</v>
      </c>
      <c r="F38" s="52" t="s">
        <v>91</v>
      </c>
      <c r="G38" s="52" t="s">
        <v>840</v>
      </c>
      <c r="H38" s="52" t="s">
        <v>343</v>
      </c>
      <c r="I38" s="198">
        <v>7774233</v>
      </c>
      <c r="J38" s="198">
        <v>292</v>
      </c>
      <c r="K38" s="241" t="s">
        <v>71</v>
      </c>
      <c r="L38" s="52" t="s">
        <v>236</v>
      </c>
      <c r="M38" s="215">
        <v>335201.54700000002</v>
      </c>
      <c r="N38" s="215">
        <f t="shared" si="5"/>
        <v>335201.54700000002</v>
      </c>
      <c r="O38" s="215"/>
      <c r="P38" s="215"/>
      <c r="Q38" s="214">
        <v>268000</v>
      </c>
      <c r="R38" s="240">
        <v>195000</v>
      </c>
      <c r="S38" s="214">
        <v>64062.940499999997</v>
      </c>
      <c r="T38" s="198">
        <v>2022</v>
      </c>
      <c r="U38" s="379">
        <v>1</v>
      </c>
      <c r="V38" s="384">
        <v>1</v>
      </c>
      <c r="W38" s="384">
        <f t="shared" si="7"/>
        <v>155000</v>
      </c>
      <c r="X38" s="384">
        <f t="shared" si="3"/>
        <v>0</v>
      </c>
      <c r="Y38" s="233">
        <f t="shared" si="6"/>
        <v>40000</v>
      </c>
      <c r="Z38" s="233">
        <v>40000</v>
      </c>
      <c r="AA38" s="413"/>
      <c r="AB38" s="470" t="s">
        <v>346</v>
      </c>
      <c r="AC38" s="473">
        <v>40000</v>
      </c>
      <c r="AD38" s="473"/>
      <c r="AE38" s="473"/>
      <c r="AF38" s="473"/>
      <c r="AG38" s="52"/>
    </row>
    <row r="39" spans="1:36" ht="36" x14ac:dyDescent="0.35">
      <c r="A39" s="333" t="s">
        <v>719</v>
      </c>
      <c r="B39" s="334">
        <v>10</v>
      </c>
      <c r="C39" s="334" t="s">
        <v>90</v>
      </c>
      <c r="D39" s="198">
        <f>MAX($D$17:D38)+1</f>
        <v>16</v>
      </c>
      <c r="E39" s="238" t="s">
        <v>208</v>
      </c>
      <c r="F39" s="52" t="s">
        <v>91</v>
      </c>
      <c r="G39" s="52" t="s">
        <v>838</v>
      </c>
      <c r="H39" s="52" t="s">
        <v>343</v>
      </c>
      <c r="I39" s="198" t="s">
        <v>664</v>
      </c>
      <c r="J39" s="198">
        <v>292</v>
      </c>
      <c r="K39" s="241" t="s">
        <v>223</v>
      </c>
      <c r="L39" s="52" t="s">
        <v>233</v>
      </c>
      <c r="M39" s="215">
        <v>190473.31400000001</v>
      </c>
      <c r="N39" s="215">
        <f t="shared" si="5"/>
        <v>190473.31400000001</v>
      </c>
      <c r="O39" s="215"/>
      <c r="P39" s="215"/>
      <c r="Q39" s="214">
        <v>128000</v>
      </c>
      <c r="R39" s="240">
        <v>68704.784</v>
      </c>
      <c r="S39" s="214">
        <v>16127.623</v>
      </c>
      <c r="T39" s="198">
        <v>2022</v>
      </c>
      <c r="U39" s="379">
        <v>1</v>
      </c>
      <c r="V39" s="384">
        <v>1</v>
      </c>
      <c r="W39" s="384">
        <f t="shared" si="7"/>
        <v>38704.784</v>
      </c>
      <c r="X39" s="384">
        <f t="shared" si="3"/>
        <v>0</v>
      </c>
      <c r="Y39" s="233">
        <f t="shared" si="6"/>
        <v>30000</v>
      </c>
      <c r="Z39" s="233">
        <v>30000</v>
      </c>
      <c r="AA39" s="413"/>
      <c r="AB39" s="470" t="s">
        <v>346</v>
      </c>
      <c r="AC39" s="473">
        <v>30000</v>
      </c>
      <c r="AD39" s="473"/>
      <c r="AE39" s="473"/>
      <c r="AF39" s="473"/>
      <c r="AG39" s="52"/>
    </row>
    <row r="40" spans="1:36" ht="90" x14ac:dyDescent="0.35">
      <c r="A40" s="334" t="s">
        <v>717</v>
      </c>
      <c r="B40" s="334">
        <v>10</v>
      </c>
      <c r="C40" s="334" t="s">
        <v>90</v>
      </c>
      <c r="D40" s="198">
        <f>MAX($D$17:D39)+1</f>
        <v>17</v>
      </c>
      <c r="E40" s="53" t="s">
        <v>146</v>
      </c>
      <c r="F40" s="173" t="s">
        <v>91</v>
      </c>
      <c r="G40" s="52" t="s">
        <v>838</v>
      </c>
      <c r="H40" s="52" t="s">
        <v>343</v>
      </c>
      <c r="I40" s="244" t="s">
        <v>654</v>
      </c>
      <c r="J40" s="198">
        <v>292</v>
      </c>
      <c r="K40" s="218" t="s">
        <v>184</v>
      </c>
      <c r="L40" s="52" t="s">
        <v>183</v>
      </c>
      <c r="M40" s="211">
        <v>461435.05800000002</v>
      </c>
      <c r="N40" s="215">
        <f t="shared" si="5"/>
        <v>461435.05800000002</v>
      </c>
      <c r="O40" s="219"/>
      <c r="P40" s="212"/>
      <c r="Q40" s="214">
        <v>349000</v>
      </c>
      <c r="R40" s="51">
        <v>255168</v>
      </c>
      <c r="S40" s="214">
        <v>93950.001999999993</v>
      </c>
      <c r="T40" s="198">
        <v>2020</v>
      </c>
      <c r="U40" s="379">
        <v>1</v>
      </c>
      <c r="V40" s="384">
        <v>1</v>
      </c>
      <c r="W40" s="384">
        <f t="shared" si="7"/>
        <v>235168</v>
      </c>
      <c r="X40" s="384">
        <f t="shared" si="3"/>
        <v>0</v>
      </c>
      <c r="Y40" s="233">
        <f t="shared" si="6"/>
        <v>20000</v>
      </c>
      <c r="Z40" s="233">
        <v>20000</v>
      </c>
      <c r="AA40" s="413"/>
      <c r="AB40" s="470" t="s">
        <v>346</v>
      </c>
      <c r="AC40" s="473">
        <v>20000</v>
      </c>
      <c r="AD40" s="473"/>
      <c r="AE40" s="473"/>
      <c r="AF40" s="473"/>
      <c r="AG40" s="52"/>
    </row>
    <row r="41" spans="1:36" ht="72" x14ac:dyDescent="0.35">
      <c r="A41" s="333" t="s">
        <v>719</v>
      </c>
      <c r="B41" s="52">
        <v>10</v>
      </c>
      <c r="C41" s="334" t="s">
        <v>90</v>
      </c>
      <c r="D41" s="198">
        <f>MAX($D$17:D40)+1</f>
        <v>18</v>
      </c>
      <c r="E41" s="255" t="s">
        <v>756</v>
      </c>
      <c r="F41" s="250" t="s">
        <v>91</v>
      </c>
      <c r="G41" s="52" t="s">
        <v>841</v>
      </c>
      <c r="H41" s="52" t="s">
        <v>343</v>
      </c>
      <c r="I41" s="198" t="s">
        <v>757</v>
      </c>
      <c r="J41" s="239">
        <v>292</v>
      </c>
      <c r="K41" s="253" t="s">
        <v>184</v>
      </c>
      <c r="L41" s="327" t="s">
        <v>758</v>
      </c>
      <c r="M41" s="211">
        <v>430517.82299999997</v>
      </c>
      <c r="N41" s="215">
        <f t="shared" si="5"/>
        <v>430517.82299999997</v>
      </c>
      <c r="O41" s="146"/>
      <c r="P41" s="240"/>
      <c r="Q41" s="51">
        <v>212000</v>
      </c>
      <c r="R41" s="240">
        <v>208500</v>
      </c>
      <c r="S41" s="214">
        <f>VLOOKUP(I41,[202]BaoCao!$D$16:$X$500,21,0)/1000000</f>
        <v>500</v>
      </c>
      <c r="T41" s="240">
        <v>2023</v>
      </c>
      <c r="U41" s="379">
        <v>1</v>
      </c>
      <c r="V41" s="384">
        <v>1</v>
      </c>
      <c r="W41" s="384">
        <f t="shared" si="7"/>
        <v>188500</v>
      </c>
      <c r="X41" s="384">
        <f t="shared" si="3"/>
        <v>0</v>
      </c>
      <c r="Y41" s="233">
        <f t="shared" si="6"/>
        <v>20000</v>
      </c>
      <c r="Z41" s="233">
        <v>20000</v>
      </c>
      <c r="AA41" s="413"/>
      <c r="AB41" s="477" t="s">
        <v>346</v>
      </c>
      <c r="AC41" s="472">
        <v>20000</v>
      </c>
      <c r="AD41" s="472"/>
      <c r="AE41" s="472"/>
      <c r="AF41" s="472"/>
      <c r="AG41" s="52"/>
    </row>
    <row r="42" spans="1:36" ht="90" x14ac:dyDescent="0.35">
      <c r="A42" s="333" t="s">
        <v>719</v>
      </c>
      <c r="B42" s="334">
        <v>10</v>
      </c>
      <c r="C42" s="334" t="s">
        <v>90</v>
      </c>
      <c r="D42" s="198">
        <f>MAX($D$17:D41)+1</f>
        <v>19</v>
      </c>
      <c r="E42" s="238" t="s">
        <v>209</v>
      </c>
      <c r="F42" s="52" t="s">
        <v>91</v>
      </c>
      <c r="G42" s="52" t="s">
        <v>836</v>
      </c>
      <c r="H42" s="52" t="s">
        <v>343</v>
      </c>
      <c r="I42" s="198" t="s">
        <v>665</v>
      </c>
      <c r="J42" s="198">
        <v>292</v>
      </c>
      <c r="K42" s="241" t="s">
        <v>235</v>
      </c>
      <c r="L42" s="52" t="s">
        <v>234</v>
      </c>
      <c r="M42" s="215">
        <v>157860.22399999999</v>
      </c>
      <c r="N42" s="215">
        <f t="shared" si="5"/>
        <v>157860.22399999999</v>
      </c>
      <c r="O42" s="215"/>
      <c r="P42" s="215"/>
      <c r="Q42" s="214">
        <v>115000</v>
      </c>
      <c r="R42" s="240">
        <v>81600</v>
      </c>
      <c r="S42" s="214">
        <v>23225.447</v>
      </c>
      <c r="T42" s="198">
        <v>2022</v>
      </c>
      <c r="U42" s="379">
        <v>1</v>
      </c>
      <c r="V42" s="384">
        <v>1</v>
      </c>
      <c r="W42" s="384">
        <f t="shared" si="7"/>
        <v>66600</v>
      </c>
      <c r="X42" s="384">
        <f t="shared" si="3"/>
        <v>0</v>
      </c>
      <c r="Y42" s="233">
        <f t="shared" si="6"/>
        <v>15000</v>
      </c>
      <c r="Z42" s="233">
        <v>15000</v>
      </c>
      <c r="AA42" s="413"/>
      <c r="AB42" s="470" t="s">
        <v>346</v>
      </c>
      <c r="AC42" s="473">
        <v>15000</v>
      </c>
      <c r="AD42" s="473"/>
      <c r="AE42" s="473"/>
      <c r="AF42" s="473"/>
      <c r="AG42" s="52"/>
    </row>
    <row r="43" spans="1:36" ht="54" x14ac:dyDescent="0.35">
      <c r="A43" s="334" t="s">
        <v>717</v>
      </c>
      <c r="B43" s="334">
        <v>10</v>
      </c>
      <c r="C43" s="334" t="s">
        <v>90</v>
      </c>
      <c r="D43" s="198">
        <f>MAX($D$17:D42)+1</f>
        <v>20</v>
      </c>
      <c r="E43" s="199" t="s">
        <v>162</v>
      </c>
      <c r="F43" s="173" t="s">
        <v>91</v>
      </c>
      <c r="G43" s="52" t="s">
        <v>842</v>
      </c>
      <c r="H43" s="52" t="s">
        <v>343</v>
      </c>
      <c r="I43" s="244" t="s">
        <v>653</v>
      </c>
      <c r="J43" s="198">
        <v>292</v>
      </c>
      <c r="K43" s="218" t="s">
        <v>464</v>
      </c>
      <c r="L43" s="224" t="s">
        <v>182</v>
      </c>
      <c r="M43" s="211">
        <v>232484</v>
      </c>
      <c r="N43" s="215">
        <f t="shared" si="5"/>
        <v>232484</v>
      </c>
      <c r="O43" s="219"/>
      <c r="P43" s="212"/>
      <c r="Q43" s="214">
        <v>118000</v>
      </c>
      <c r="R43" s="51">
        <v>95533.289000000004</v>
      </c>
      <c r="S43" s="214">
        <v>90013.710999999996</v>
      </c>
      <c r="T43" s="198">
        <v>2019</v>
      </c>
      <c r="U43" s="379">
        <v>2</v>
      </c>
      <c r="V43" s="384">
        <v>1</v>
      </c>
      <c r="W43" s="384">
        <f t="shared" si="7"/>
        <v>85533.289000000004</v>
      </c>
      <c r="X43" s="384">
        <f t="shared" si="3"/>
        <v>0</v>
      </c>
      <c r="Y43" s="233">
        <f t="shared" si="6"/>
        <v>10000</v>
      </c>
      <c r="Z43" s="233">
        <v>10000</v>
      </c>
      <c r="AA43" s="413"/>
      <c r="AB43" s="470" t="s">
        <v>346</v>
      </c>
      <c r="AC43" s="473">
        <v>10000</v>
      </c>
      <c r="AD43" s="473"/>
      <c r="AE43" s="473"/>
      <c r="AF43" s="473"/>
      <c r="AG43" s="52"/>
      <c r="AH43" s="332"/>
    </row>
    <row r="44" spans="1:36" ht="34.799999999999997" x14ac:dyDescent="0.35">
      <c r="A44" s="334"/>
      <c r="B44" s="334"/>
      <c r="C44" s="334"/>
      <c r="D44" s="450" t="s">
        <v>46</v>
      </c>
      <c r="E44" s="450" t="s">
        <v>351</v>
      </c>
      <c r="F44" s="173"/>
      <c r="G44" s="52"/>
      <c r="H44" s="52"/>
      <c r="I44" s="244"/>
      <c r="J44" s="198"/>
      <c r="K44" s="218"/>
      <c r="L44" s="224"/>
      <c r="M44" s="211"/>
      <c r="N44" s="215"/>
      <c r="O44" s="219"/>
      <c r="P44" s="212"/>
      <c r="Q44" s="214"/>
      <c r="R44" s="51"/>
      <c r="S44" s="214"/>
      <c r="T44" s="198"/>
      <c r="U44" s="379"/>
      <c r="V44" s="384"/>
      <c r="W44" s="384"/>
      <c r="X44" s="384">
        <f t="shared" si="3"/>
        <v>0</v>
      </c>
      <c r="Y44" s="312"/>
      <c r="Z44" s="233"/>
      <c r="AA44" s="413"/>
      <c r="AB44" s="470"/>
      <c r="AC44" s="473"/>
      <c r="AD44" s="473"/>
      <c r="AE44" s="473"/>
      <c r="AF44" s="473"/>
      <c r="AG44" s="52"/>
    </row>
    <row r="45" spans="1:36" ht="90" x14ac:dyDescent="0.35">
      <c r="A45" s="333" t="s">
        <v>719</v>
      </c>
      <c r="B45" s="395">
        <v>10</v>
      </c>
      <c r="C45" s="395" t="s">
        <v>83</v>
      </c>
      <c r="D45" s="198">
        <f>MAX($D$17:D44)+1</f>
        <v>21</v>
      </c>
      <c r="E45" s="53" t="s">
        <v>207</v>
      </c>
      <c r="F45" s="173" t="s">
        <v>77</v>
      </c>
      <c r="G45" s="52" t="s">
        <v>78</v>
      </c>
      <c r="H45" s="52" t="s">
        <v>343</v>
      </c>
      <c r="I45" s="198" t="s">
        <v>663</v>
      </c>
      <c r="J45" s="198">
        <v>283</v>
      </c>
      <c r="K45" s="577" t="s">
        <v>863</v>
      </c>
      <c r="L45" s="52" t="s">
        <v>232</v>
      </c>
      <c r="M45" s="215">
        <v>55682.955999999998</v>
      </c>
      <c r="N45" s="215">
        <f t="shared" ref="N45:N49" si="8">+M45</f>
        <v>55682.955999999998</v>
      </c>
      <c r="O45" s="215"/>
      <c r="P45" s="215"/>
      <c r="Q45" s="214">
        <v>50000</v>
      </c>
      <c r="R45" s="240">
        <v>5000</v>
      </c>
      <c r="S45" s="214">
        <v>39742.923000000003</v>
      </c>
      <c r="T45" s="198">
        <v>2022</v>
      </c>
      <c r="U45" s="379">
        <v>1</v>
      </c>
      <c r="V45" s="384">
        <v>1</v>
      </c>
      <c r="W45" s="384">
        <f t="shared" ref="W45:W49" si="9">+R45-Y45</f>
        <v>0</v>
      </c>
      <c r="X45" s="384">
        <f t="shared" si="3"/>
        <v>0</v>
      </c>
      <c r="Y45" s="233">
        <f t="shared" ref="Y45:Y49" si="10">+SUM(Z45:AA45)</f>
        <v>5000</v>
      </c>
      <c r="Z45" s="312">
        <v>5000</v>
      </c>
      <c r="AA45" s="413"/>
      <c r="AB45" s="470" t="s">
        <v>791</v>
      </c>
      <c r="AC45" s="473">
        <v>5000</v>
      </c>
      <c r="AD45" s="473"/>
      <c r="AE45" s="473"/>
      <c r="AF45" s="473"/>
      <c r="AG45" s="52"/>
    </row>
    <row r="46" spans="1:36" ht="162" x14ac:dyDescent="0.35">
      <c r="A46" s="333" t="s">
        <v>719</v>
      </c>
      <c r="B46" s="333">
        <v>10</v>
      </c>
      <c r="C46" s="333" t="s">
        <v>83</v>
      </c>
      <c r="D46" s="198">
        <f>MAX($D$17:D45)+1</f>
        <v>22</v>
      </c>
      <c r="E46" s="255" t="s">
        <v>630</v>
      </c>
      <c r="F46" s="250" t="s">
        <v>84</v>
      </c>
      <c r="G46" s="52" t="s">
        <v>841</v>
      </c>
      <c r="H46" s="52" t="s">
        <v>343</v>
      </c>
      <c r="I46" s="292" t="s">
        <v>671</v>
      </c>
      <c r="J46" s="198">
        <v>283</v>
      </c>
      <c r="K46" s="326" t="s">
        <v>683</v>
      </c>
      <c r="L46" s="251" t="s">
        <v>713</v>
      </c>
      <c r="M46" s="252">
        <v>225484</v>
      </c>
      <c r="N46" s="215">
        <f t="shared" si="8"/>
        <v>225484</v>
      </c>
      <c r="O46" s="146"/>
      <c r="P46" s="240"/>
      <c r="Q46" s="214">
        <v>175000</v>
      </c>
      <c r="R46" s="240">
        <v>114800</v>
      </c>
      <c r="S46" s="214">
        <v>2317.4380000000001</v>
      </c>
      <c r="T46" s="198">
        <v>2023</v>
      </c>
      <c r="U46" s="379">
        <v>1</v>
      </c>
      <c r="V46" s="384">
        <v>1</v>
      </c>
      <c r="W46" s="384">
        <f t="shared" si="9"/>
        <v>64800</v>
      </c>
      <c r="X46" s="384">
        <f t="shared" si="3"/>
        <v>0</v>
      </c>
      <c r="Y46" s="233">
        <f t="shared" si="10"/>
        <v>50000</v>
      </c>
      <c r="Z46" s="233">
        <v>50000</v>
      </c>
      <c r="AA46" s="413"/>
      <c r="AB46" s="470" t="s">
        <v>730</v>
      </c>
      <c r="AC46" s="472">
        <v>50000</v>
      </c>
      <c r="AD46" s="472"/>
      <c r="AE46" s="472"/>
      <c r="AF46" s="472"/>
      <c r="AG46" s="52"/>
    </row>
    <row r="47" spans="1:36" ht="90" x14ac:dyDescent="0.35">
      <c r="A47" s="333" t="s">
        <v>719</v>
      </c>
      <c r="B47" s="333">
        <v>10</v>
      </c>
      <c r="C47" s="333" t="s">
        <v>83</v>
      </c>
      <c r="D47" s="198">
        <f>MAX($D$17:D46)+1</f>
        <v>23</v>
      </c>
      <c r="E47" s="204" t="s">
        <v>203</v>
      </c>
      <c r="F47" s="52" t="s">
        <v>84</v>
      </c>
      <c r="G47" s="52" t="s">
        <v>723</v>
      </c>
      <c r="H47" s="52" t="s">
        <v>343</v>
      </c>
      <c r="I47" s="198" t="s">
        <v>659</v>
      </c>
      <c r="J47" s="198">
        <v>283</v>
      </c>
      <c r="K47" s="241" t="s">
        <v>66</v>
      </c>
      <c r="L47" s="205" t="s">
        <v>229</v>
      </c>
      <c r="M47" s="225">
        <v>116429.25599999999</v>
      </c>
      <c r="N47" s="215">
        <f t="shared" si="8"/>
        <v>116429.25599999999</v>
      </c>
      <c r="O47" s="225"/>
      <c r="P47" s="225"/>
      <c r="Q47" s="214">
        <v>93000</v>
      </c>
      <c r="R47" s="240">
        <v>21000</v>
      </c>
      <c r="S47" s="214">
        <v>42000</v>
      </c>
      <c r="T47" s="198">
        <v>2022</v>
      </c>
      <c r="U47" s="379">
        <v>1</v>
      </c>
      <c r="V47" s="384">
        <v>1</v>
      </c>
      <c r="W47" s="384">
        <f t="shared" si="9"/>
        <v>6000</v>
      </c>
      <c r="X47" s="384">
        <f t="shared" si="3"/>
        <v>0</v>
      </c>
      <c r="Y47" s="233">
        <f t="shared" si="10"/>
        <v>15000</v>
      </c>
      <c r="Z47" s="233">
        <v>15000</v>
      </c>
      <c r="AA47" s="413"/>
      <c r="AB47" s="470" t="s">
        <v>730</v>
      </c>
      <c r="AC47" s="473">
        <v>15000</v>
      </c>
      <c r="AD47" s="473"/>
      <c r="AE47" s="473"/>
      <c r="AF47" s="473"/>
      <c r="AG47" s="52"/>
    </row>
    <row r="48" spans="1:36" ht="90" x14ac:dyDescent="0.35">
      <c r="A48" s="333" t="s">
        <v>719</v>
      </c>
      <c r="B48" s="333">
        <v>10</v>
      </c>
      <c r="C48" s="333" t="s">
        <v>83</v>
      </c>
      <c r="D48" s="198">
        <f>MAX($D$17:D47)+1</f>
        <v>24</v>
      </c>
      <c r="E48" s="255" t="s">
        <v>631</v>
      </c>
      <c r="F48" s="250" t="s">
        <v>87</v>
      </c>
      <c r="G48" s="52" t="s">
        <v>837</v>
      </c>
      <c r="H48" s="52" t="s">
        <v>343</v>
      </c>
      <c r="I48" s="335" t="s">
        <v>672</v>
      </c>
      <c r="J48" s="198">
        <v>283</v>
      </c>
      <c r="K48" s="392" t="s">
        <v>223</v>
      </c>
      <c r="L48" s="251" t="s">
        <v>714</v>
      </c>
      <c r="M48" s="252">
        <v>70260.744999999995</v>
      </c>
      <c r="N48" s="215">
        <f t="shared" si="8"/>
        <v>70260.744999999995</v>
      </c>
      <c r="O48" s="146"/>
      <c r="P48" s="240"/>
      <c r="Q48" s="214">
        <v>56000</v>
      </c>
      <c r="R48" s="240">
        <v>24500</v>
      </c>
      <c r="S48" s="214">
        <v>14603.79</v>
      </c>
      <c r="T48" s="198">
        <v>2023</v>
      </c>
      <c r="U48" s="379">
        <v>1</v>
      </c>
      <c r="V48" s="384">
        <v>1</v>
      </c>
      <c r="W48" s="384">
        <f t="shared" si="9"/>
        <v>20500</v>
      </c>
      <c r="X48" s="384">
        <f t="shared" si="3"/>
        <v>0</v>
      </c>
      <c r="Y48" s="233">
        <f t="shared" si="10"/>
        <v>4000</v>
      </c>
      <c r="Z48" s="233">
        <v>4000</v>
      </c>
      <c r="AA48" s="413"/>
      <c r="AB48" s="470" t="s">
        <v>805</v>
      </c>
      <c r="AC48" s="472">
        <v>4000</v>
      </c>
      <c r="AD48" s="472"/>
      <c r="AE48" s="472"/>
      <c r="AF48" s="472"/>
      <c r="AG48" s="52"/>
    </row>
    <row r="49" spans="1:35" ht="54" x14ac:dyDescent="0.35">
      <c r="A49" s="333" t="s">
        <v>719</v>
      </c>
      <c r="B49" s="445">
        <v>10</v>
      </c>
      <c r="C49" s="445" t="s">
        <v>83</v>
      </c>
      <c r="D49" s="198">
        <f>MAX($D$17:D48)+1</f>
        <v>25</v>
      </c>
      <c r="E49" s="53" t="s">
        <v>632</v>
      </c>
      <c r="F49" s="173" t="s">
        <v>153</v>
      </c>
      <c r="G49" s="52" t="s">
        <v>836</v>
      </c>
      <c r="H49" s="52" t="s">
        <v>343</v>
      </c>
      <c r="I49" s="335" t="s">
        <v>673</v>
      </c>
      <c r="J49" s="239">
        <v>282</v>
      </c>
      <c r="K49" s="253" t="s">
        <v>304</v>
      </c>
      <c r="L49" s="52" t="s">
        <v>715</v>
      </c>
      <c r="M49" s="252">
        <v>8274.1579999999994</v>
      </c>
      <c r="N49" s="215">
        <f t="shared" si="8"/>
        <v>8274.1579999999994</v>
      </c>
      <c r="O49" s="146"/>
      <c r="P49" s="240"/>
      <c r="Q49" s="214">
        <v>7891.2059969902102</v>
      </c>
      <c r="R49" s="240">
        <v>5635.5049969902102</v>
      </c>
      <c r="S49" s="214">
        <f>VLOOKUP(I49,[202]BaoCao!$D$16:$X$500,21,0)/1000000</f>
        <v>198.37200000000001</v>
      </c>
      <c r="T49" s="198">
        <v>2023</v>
      </c>
      <c r="U49" s="379">
        <v>1</v>
      </c>
      <c r="V49" s="384">
        <v>1</v>
      </c>
      <c r="W49" s="384">
        <f t="shared" si="9"/>
        <v>9.9699021029664436E-4</v>
      </c>
      <c r="X49" s="384">
        <f t="shared" si="3"/>
        <v>-635.50399999999991</v>
      </c>
      <c r="Y49" s="233">
        <f t="shared" si="10"/>
        <v>5635.5039999999999</v>
      </c>
      <c r="Z49" s="233">
        <v>5635.5039999999999</v>
      </c>
      <c r="AA49" s="413"/>
      <c r="AB49" s="470" t="s">
        <v>726</v>
      </c>
      <c r="AC49" s="472">
        <v>5000</v>
      </c>
      <c r="AD49" s="472"/>
      <c r="AE49" s="472"/>
      <c r="AF49" s="472"/>
      <c r="AG49" s="52"/>
    </row>
    <row r="50" spans="1:35" s="436" customFormat="1" ht="34.799999999999997" x14ac:dyDescent="0.3">
      <c r="A50" s="438"/>
      <c r="B50" s="438"/>
      <c r="C50" s="438"/>
      <c r="D50" s="437" t="s">
        <v>144</v>
      </c>
      <c r="E50" s="155" t="s">
        <v>868</v>
      </c>
      <c r="F50" s="563"/>
      <c r="G50" s="563"/>
      <c r="H50" s="563"/>
      <c r="I50" s="437"/>
      <c r="J50" s="437">
        <v>340</v>
      </c>
      <c r="K50" s="439"/>
      <c r="L50" s="454"/>
      <c r="M50" s="455"/>
      <c r="N50" s="376"/>
      <c r="O50" s="455"/>
      <c r="P50" s="455"/>
      <c r="Q50" s="388"/>
      <c r="R50" s="594"/>
      <c r="S50" s="388"/>
      <c r="T50" s="437"/>
      <c r="U50" s="389"/>
      <c r="V50" s="390"/>
      <c r="W50" s="390"/>
      <c r="X50" s="384">
        <f t="shared" si="3"/>
        <v>0</v>
      </c>
      <c r="Y50" s="434"/>
      <c r="Z50" s="553"/>
      <c r="AA50" s="435"/>
      <c r="AB50" s="512"/>
      <c r="AC50" s="513"/>
      <c r="AD50" s="513"/>
      <c r="AE50" s="513"/>
      <c r="AF50" s="513"/>
      <c r="AG50" s="563"/>
    </row>
    <row r="51" spans="1:35" ht="54" x14ac:dyDescent="0.35">
      <c r="A51" s="333" t="s">
        <v>719</v>
      </c>
      <c r="B51" s="333">
        <v>11</v>
      </c>
      <c r="C51" s="333"/>
      <c r="D51" s="198">
        <f>MAX($D$17:D50)+1</f>
        <v>26</v>
      </c>
      <c r="E51" s="53" t="s">
        <v>213</v>
      </c>
      <c r="F51" s="52" t="s">
        <v>214</v>
      </c>
      <c r="G51" s="52" t="s">
        <v>836</v>
      </c>
      <c r="H51" s="52" t="s">
        <v>343</v>
      </c>
      <c r="I51" s="198" t="s">
        <v>249</v>
      </c>
      <c r="J51" s="198">
        <v>341</v>
      </c>
      <c r="K51" s="241" t="s">
        <v>225</v>
      </c>
      <c r="L51" s="52" t="s">
        <v>238</v>
      </c>
      <c r="M51" s="215">
        <v>6983.8450000000003</v>
      </c>
      <c r="N51" s="215">
        <f>+M51</f>
        <v>6983.8450000000003</v>
      </c>
      <c r="O51" s="215"/>
      <c r="P51" s="215"/>
      <c r="Q51" s="214">
        <v>6800</v>
      </c>
      <c r="R51" s="240">
        <v>800</v>
      </c>
      <c r="S51" s="214">
        <v>5449.2780000000002</v>
      </c>
      <c r="T51" s="198">
        <v>2021</v>
      </c>
      <c r="U51" s="202">
        <v>1</v>
      </c>
      <c r="V51" s="240">
        <v>1</v>
      </c>
      <c r="W51" s="240">
        <f>+R51-Y51</f>
        <v>0</v>
      </c>
      <c r="X51" s="240">
        <f t="shared" si="3"/>
        <v>0</v>
      </c>
      <c r="Y51" s="233">
        <f t="shared" ref="Y51:Y52" si="11">+SUM(Z51:AA51)</f>
        <v>800</v>
      </c>
      <c r="Z51" s="233">
        <v>800</v>
      </c>
      <c r="AA51" s="413"/>
      <c r="AB51" s="470" t="s">
        <v>727</v>
      </c>
      <c r="AC51" s="472">
        <v>800</v>
      </c>
      <c r="AD51" s="472"/>
      <c r="AE51" s="472"/>
      <c r="AF51" s="472"/>
      <c r="AG51" s="52"/>
    </row>
    <row r="52" spans="1:35" ht="54" x14ac:dyDescent="0.35">
      <c r="A52" s="333" t="s">
        <v>719</v>
      </c>
      <c r="B52" s="333">
        <v>11</v>
      </c>
      <c r="C52" s="333"/>
      <c r="D52" s="198">
        <f>MAX($D$17:D51)+1</f>
        <v>27</v>
      </c>
      <c r="E52" s="53" t="s">
        <v>215</v>
      </c>
      <c r="F52" s="52" t="s">
        <v>94</v>
      </c>
      <c r="G52" s="52" t="s">
        <v>836</v>
      </c>
      <c r="H52" s="52" t="s">
        <v>343</v>
      </c>
      <c r="I52" s="198" t="s">
        <v>667</v>
      </c>
      <c r="J52" s="198">
        <v>351</v>
      </c>
      <c r="K52" s="241" t="s">
        <v>225</v>
      </c>
      <c r="L52" s="52" t="s">
        <v>239</v>
      </c>
      <c r="M52" s="324">
        <v>29983.665000000001</v>
      </c>
      <c r="N52" s="215">
        <f>+M52</f>
        <v>29983.665000000001</v>
      </c>
      <c r="O52" s="324"/>
      <c r="P52" s="324"/>
      <c r="Q52" s="214">
        <v>24000</v>
      </c>
      <c r="R52" s="240">
        <v>4000</v>
      </c>
      <c r="S52" s="214">
        <v>11369.308000000001</v>
      </c>
      <c r="T52" s="198">
        <v>2022</v>
      </c>
      <c r="U52" s="202">
        <v>1</v>
      </c>
      <c r="V52" s="240">
        <v>1</v>
      </c>
      <c r="W52" s="240">
        <f>+R52-Y52</f>
        <v>0</v>
      </c>
      <c r="X52" s="240">
        <f t="shared" si="3"/>
        <v>4000</v>
      </c>
      <c r="Y52" s="233">
        <f t="shared" si="11"/>
        <v>4000</v>
      </c>
      <c r="Z52" s="233">
        <v>4000</v>
      </c>
      <c r="AA52" s="413"/>
      <c r="AB52" s="470" t="s">
        <v>481</v>
      </c>
      <c r="AC52" s="472">
        <v>8000</v>
      </c>
      <c r="AD52" s="472"/>
      <c r="AE52" s="472"/>
      <c r="AF52" s="472"/>
      <c r="AG52" s="52"/>
    </row>
    <row r="53" spans="1:35" ht="54" x14ac:dyDescent="0.35">
      <c r="A53" s="333" t="s">
        <v>449</v>
      </c>
      <c r="B53" s="395">
        <v>10</v>
      </c>
      <c r="C53" s="395" t="s">
        <v>248</v>
      </c>
      <c r="D53" s="198">
        <f>MAX($D$17:D52)+1</f>
        <v>28</v>
      </c>
      <c r="E53" s="235" t="s">
        <v>147</v>
      </c>
      <c r="F53" s="52" t="s">
        <v>148</v>
      </c>
      <c r="G53" s="52" t="s">
        <v>836</v>
      </c>
      <c r="H53" s="52" t="s">
        <v>343</v>
      </c>
      <c r="I53" s="198" t="s">
        <v>247</v>
      </c>
      <c r="J53" s="198">
        <v>351</v>
      </c>
      <c r="K53" s="241" t="s">
        <v>225</v>
      </c>
      <c r="L53" s="52" t="s">
        <v>237</v>
      </c>
      <c r="M53" s="215">
        <v>30882.649000000001</v>
      </c>
      <c r="N53" s="215">
        <f>+M53</f>
        <v>30882.649000000001</v>
      </c>
      <c r="O53" s="215"/>
      <c r="P53" s="215"/>
      <c r="Q53" s="214">
        <v>29000</v>
      </c>
      <c r="R53" s="240">
        <v>25931.930364</v>
      </c>
      <c r="S53" s="214">
        <f>VLOOKUP(I53,[202]BaoCao!$D$16:$X$500,21,0)/1000000</f>
        <v>568.06963599999995</v>
      </c>
      <c r="T53" s="198">
        <v>2023</v>
      </c>
      <c r="U53" s="202"/>
      <c r="V53" s="240">
        <v>1</v>
      </c>
      <c r="W53" s="240">
        <f>+R53-Y53</f>
        <v>15931.930364</v>
      </c>
      <c r="X53" s="240">
        <f>+AC53-Y53</f>
        <v>0</v>
      </c>
      <c r="Y53" s="233">
        <f t="shared" ref="Y53" si="12">+SUM(Z53:AA53)</f>
        <v>10000</v>
      </c>
      <c r="Z53" s="667">
        <v>10000</v>
      </c>
      <c r="AA53" s="413"/>
      <c r="AB53" s="470" t="s">
        <v>825</v>
      </c>
      <c r="AC53" s="472">
        <v>10000</v>
      </c>
      <c r="AD53" s="472"/>
      <c r="AE53" s="472"/>
      <c r="AF53" s="472"/>
      <c r="AG53" s="52"/>
    </row>
    <row r="54" spans="1:35" s="590" customFormat="1" ht="52.2" x14ac:dyDescent="0.3">
      <c r="A54" s="578"/>
      <c r="B54" s="578"/>
      <c r="C54" s="578"/>
      <c r="D54" s="458" t="s">
        <v>22</v>
      </c>
      <c r="E54" s="579" t="s">
        <v>818</v>
      </c>
      <c r="F54" s="580"/>
      <c r="G54" s="581"/>
      <c r="H54" s="582"/>
      <c r="I54" s="583"/>
      <c r="J54" s="458"/>
      <c r="K54" s="584"/>
      <c r="L54" s="585"/>
      <c r="M54" s="586">
        <f>SUM(M56:M104)</f>
        <v>6577929.6760000009</v>
      </c>
      <c r="N54" s="586">
        <f>SUM(N56:N104)</f>
        <v>4887364.6660000002</v>
      </c>
      <c r="O54" s="587"/>
      <c r="P54" s="588"/>
      <c r="Q54" s="586">
        <f>SUM(Q56:Q104)</f>
        <v>2236095.6924999999</v>
      </c>
      <c r="R54" s="169">
        <f>SUM(R56:R104)</f>
        <v>965778.49636500003</v>
      </c>
      <c r="S54" s="586">
        <f>SUM(S56:S104)</f>
        <v>3737154.5685169999</v>
      </c>
      <c r="T54" s="458"/>
      <c r="U54" s="582"/>
      <c r="V54" s="589"/>
      <c r="W54" s="589"/>
      <c r="X54" s="384"/>
      <c r="Y54" s="459">
        <f>SUM(Y56:Y104)</f>
        <v>247154</v>
      </c>
      <c r="Z54" s="553">
        <f>SUM(Z56:Z104)</f>
        <v>247154</v>
      </c>
      <c r="AA54" s="459">
        <f>SUM(AA56:AA104)</f>
        <v>0</v>
      </c>
      <c r="AB54" s="512"/>
      <c r="AC54" s="513"/>
      <c r="AD54" s="513"/>
      <c r="AE54" s="513"/>
      <c r="AF54" s="513"/>
      <c r="AG54" s="581"/>
    </row>
    <row r="55" spans="1:35" s="436" customFormat="1" ht="34.799999999999997" x14ac:dyDescent="0.3">
      <c r="A55" s="427"/>
      <c r="B55" s="427"/>
      <c r="C55" s="427"/>
      <c r="D55" s="437" t="s">
        <v>18</v>
      </c>
      <c r="E55" s="155" t="s">
        <v>127</v>
      </c>
      <c r="F55" s="428"/>
      <c r="G55" s="563"/>
      <c r="H55" s="389"/>
      <c r="I55" s="429"/>
      <c r="J55" s="515" t="s">
        <v>849</v>
      </c>
      <c r="K55" s="430"/>
      <c r="L55" s="431"/>
      <c r="M55" s="378"/>
      <c r="N55" s="378"/>
      <c r="O55" s="432"/>
      <c r="P55" s="376"/>
      <c r="Q55" s="378"/>
      <c r="R55" s="169"/>
      <c r="S55" s="434"/>
      <c r="T55" s="437"/>
      <c r="U55" s="389"/>
      <c r="V55" s="390"/>
      <c r="W55" s="390"/>
      <c r="X55" s="384">
        <f t="shared" si="3"/>
        <v>0</v>
      </c>
      <c r="Y55" s="434"/>
      <c r="Z55" s="553"/>
      <c r="AA55" s="434"/>
      <c r="AB55" s="512"/>
      <c r="AC55" s="513"/>
      <c r="AD55" s="513"/>
      <c r="AE55" s="513"/>
      <c r="AF55" s="513"/>
      <c r="AG55" s="563"/>
    </row>
    <row r="56" spans="1:35" ht="72" x14ac:dyDescent="0.35">
      <c r="A56" s="331" t="s">
        <v>718</v>
      </c>
      <c r="B56" s="334">
        <v>3</v>
      </c>
      <c r="C56" s="330"/>
      <c r="D56" s="198">
        <v>1</v>
      </c>
      <c r="E56" s="199" t="s">
        <v>150</v>
      </c>
      <c r="F56" s="173" t="s">
        <v>69</v>
      </c>
      <c r="G56" s="309" t="s">
        <v>837</v>
      </c>
      <c r="H56" s="52" t="s">
        <v>343</v>
      </c>
      <c r="I56" s="245" t="s">
        <v>250</v>
      </c>
      <c r="J56" s="542" t="s">
        <v>854</v>
      </c>
      <c r="K56" s="213" t="s">
        <v>168</v>
      </c>
      <c r="L56" s="200" t="s">
        <v>167</v>
      </c>
      <c r="M56" s="211">
        <v>135568.01699999999</v>
      </c>
      <c r="N56" s="215">
        <f t="shared" ref="N56:N58" si="13">+M56</f>
        <v>135568.01699999999</v>
      </c>
      <c r="O56" s="50"/>
      <c r="P56" s="212">
        <v>120326</v>
      </c>
      <c r="Q56" s="211">
        <v>40386</v>
      </c>
      <c r="R56" s="51">
        <v>22386</v>
      </c>
      <c r="S56" s="214">
        <v>110133.961</v>
      </c>
      <c r="T56" s="576" t="s">
        <v>822</v>
      </c>
      <c r="U56" s="202">
        <v>2</v>
      </c>
      <c r="V56" s="240">
        <v>3</v>
      </c>
      <c r="W56" s="240">
        <f t="shared" ref="W56:W58" si="14">+R56-Y56</f>
        <v>16386</v>
      </c>
      <c r="X56" s="240">
        <f t="shared" si="3"/>
        <v>16386</v>
      </c>
      <c r="Y56" s="233">
        <f t="shared" ref="Y56:Y58" si="15">+SUM(Z56:AA56)</f>
        <v>6000</v>
      </c>
      <c r="Z56" s="396">
        <v>6000</v>
      </c>
      <c r="AA56" s="413"/>
      <c r="AB56" s="470" t="s">
        <v>808</v>
      </c>
      <c r="AC56" s="472">
        <v>22386</v>
      </c>
      <c r="AD56" s="472"/>
      <c r="AE56" s="472">
        <f t="shared" ref="AE56:AE57" si="16">+AC56</f>
        <v>22386</v>
      </c>
      <c r="AF56" s="472"/>
      <c r="AG56" s="52" t="s">
        <v>731</v>
      </c>
      <c r="AH56" s="334" t="s">
        <v>809</v>
      </c>
      <c r="AI56" s="592"/>
    </row>
    <row r="57" spans="1:35" ht="72" x14ac:dyDescent="0.35">
      <c r="A57" s="334" t="s">
        <v>717</v>
      </c>
      <c r="B57" s="334">
        <v>3</v>
      </c>
      <c r="C57" s="334"/>
      <c r="D57" s="198">
        <f>MAX($D$56:D56)+1</f>
        <v>2</v>
      </c>
      <c r="E57" s="53" t="s">
        <v>618</v>
      </c>
      <c r="F57" s="173" t="s">
        <v>69</v>
      </c>
      <c r="G57" s="52" t="s">
        <v>836</v>
      </c>
      <c r="H57" s="52" t="s">
        <v>343</v>
      </c>
      <c r="I57" s="245" t="s">
        <v>645</v>
      </c>
      <c r="J57" s="542" t="s">
        <v>824</v>
      </c>
      <c r="K57" s="213" t="s">
        <v>128</v>
      </c>
      <c r="L57" s="200" t="s">
        <v>696</v>
      </c>
      <c r="M57" s="211">
        <v>60986.258999999998</v>
      </c>
      <c r="N57" s="215">
        <f t="shared" si="13"/>
        <v>60986.258999999998</v>
      </c>
      <c r="O57" s="50"/>
      <c r="P57" s="212"/>
      <c r="Q57" s="211">
        <v>48501</v>
      </c>
      <c r="R57" s="51">
        <v>12501</v>
      </c>
      <c r="S57" s="214">
        <v>48485.014000000003</v>
      </c>
      <c r="T57" s="576" t="s">
        <v>822</v>
      </c>
      <c r="U57" s="202">
        <v>2</v>
      </c>
      <c r="V57" s="240">
        <v>3</v>
      </c>
      <c r="W57" s="240">
        <f t="shared" si="14"/>
        <v>7501</v>
      </c>
      <c r="X57" s="240">
        <f t="shared" si="3"/>
        <v>7501</v>
      </c>
      <c r="Y57" s="233">
        <f t="shared" si="15"/>
        <v>5000</v>
      </c>
      <c r="Z57" s="396">
        <v>5000</v>
      </c>
      <c r="AA57" s="413"/>
      <c r="AB57" s="470" t="s">
        <v>808</v>
      </c>
      <c r="AC57" s="473">
        <v>12501</v>
      </c>
      <c r="AD57" s="473"/>
      <c r="AE57" s="472">
        <f t="shared" si="16"/>
        <v>12501</v>
      </c>
      <c r="AF57" s="473"/>
      <c r="AG57" s="52" t="s">
        <v>731</v>
      </c>
      <c r="AH57" s="334" t="s">
        <v>809</v>
      </c>
    </row>
    <row r="58" spans="1:35" ht="72" x14ac:dyDescent="0.35">
      <c r="A58" s="334" t="s">
        <v>717</v>
      </c>
      <c r="B58" s="52">
        <v>3</v>
      </c>
      <c r="C58" s="52"/>
      <c r="D58" s="198">
        <f>MAX($D$56:D57)+1</f>
        <v>3</v>
      </c>
      <c r="E58" s="210" t="s">
        <v>154</v>
      </c>
      <c r="F58" s="173" t="s">
        <v>139</v>
      </c>
      <c r="G58" s="52" t="s">
        <v>841</v>
      </c>
      <c r="H58" s="52" t="s">
        <v>343</v>
      </c>
      <c r="I58" s="244" t="s">
        <v>253</v>
      </c>
      <c r="J58" s="542" t="s">
        <v>854</v>
      </c>
      <c r="K58" s="213" t="s">
        <v>128</v>
      </c>
      <c r="L58" s="222" t="s">
        <v>176</v>
      </c>
      <c r="M58" s="211">
        <v>146674</v>
      </c>
      <c r="N58" s="215">
        <f t="shared" si="13"/>
        <v>146674</v>
      </c>
      <c r="O58" s="50"/>
      <c r="P58" s="212"/>
      <c r="Q58" s="214">
        <v>87000</v>
      </c>
      <c r="R58" s="51">
        <v>17650</v>
      </c>
      <c r="S58" s="214">
        <v>104461.371</v>
      </c>
      <c r="T58" s="198"/>
      <c r="U58" s="202"/>
      <c r="V58" s="240">
        <v>3</v>
      </c>
      <c r="W58" s="240">
        <f t="shared" si="14"/>
        <v>12650</v>
      </c>
      <c r="X58" s="240">
        <f t="shared" si="3"/>
        <v>5000</v>
      </c>
      <c r="Y58" s="233">
        <f t="shared" si="15"/>
        <v>5000</v>
      </c>
      <c r="Z58" s="233">
        <v>5000</v>
      </c>
      <c r="AA58" s="413"/>
      <c r="AB58" s="470" t="s">
        <v>803</v>
      </c>
      <c r="AC58" s="473">
        <v>10000</v>
      </c>
      <c r="AD58" s="473"/>
      <c r="AE58" s="473">
        <v>10000</v>
      </c>
      <c r="AF58" s="473"/>
      <c r="AG58" s="392" t="s">
        <v>820</v>
      </c>
    </row>
    <row r="59" spans="1:35" s="436" customFormat="1" x14ac:dyDescent="0.3">
      <c r="A59" s="427"/>
      <c r="B59" s="563"/>
      <c r="C59" s="563"/>
      <c r="D59" s="437" t="s">
        <v>20</v>
      </c>
      <c r="E59" s="155" t="s">
        <v>833</v>
      </c>
      <c r="F59" s="428"/>
      <c r="G59" s="563"/>
      <c r="H59" s="563"/>
      <c r="I59" s="429"/>
      <c r="J59" s="437">
        <v>100</v>
      </c>
      <c r="K59" s="478"/>
      <c r="L59" s="479"/>
      <c r="M59" s="480"/>
      <c r="N59" s="376"/>
      <c r="O59" s="634"/>
      <c r="P59" s="481"/>
      <c r="Q59" s="388"/>
      <c r="R59" s="169"/>
      <c r="S59" s="433"/>
      <c r="T59" s="437"/>
      <c r="U59" s="389"/>
      <c r="V59" s="390"/>
      <c r="W59" s="390"/>
      <c r="X59" s="384">
        <f t="shared" si="3"/>
        <v>0</v>
      </c>
      <c r="Y59" s="434"/>
      <c r="Z59" s="553"/>
      <c r="AA59" s="435"/>
      <c r="AB59" s="512"/>
      <c r="AC59" s="513"/>
      <c r="AD59" s="513"/>
      <c r="AE59" s="513"/>
      <c r="AF59" s="513"/>
      <c r="AG59" s="482"/>
    </row>
    <row r="60" spans="1:35" ht="144" x14ac:dyDescent="0.35">
      <c r="A60" s="334" t="s">
        <v>717</v>
      </c>
      <c r="B60" s="222">
        <v>4</v>
      </c>
      <c r="C60" s="52"/>
      <c r="D60" s="198">
        <f>MAX($D$56:D59)+1</f>
        <v>4</v>
      </c>
      <c r="E60" s="317" t="s">
        <v>619</v>
      </c>
      <c r="F60" s="173" t="s">
        <v>620</v>
      </c>
      <c r="G60" s="52" t="s">
        <v>723</v>
      </c>
      <c r="H60" s="52" t="s">
        <v>343</v>
      </c>
      <c r="I60" s="245" t="s">
        <v>646</v>
      </c>
      <c r="J60" s="198">
        <v>103</v>
      </c>
      <c r="K60" s="218" t="s">
        <v>677</v>
      </c>
      <c r="L60" s="200" t="s">
        <v>697</v>
      </c>
      <c r="M60" s="50">
        <v>71608.663</v>
      </c>
      <c r="N60" s="215">
        <f>+M60</f>
        <v>71608.663</v>
      </c>
      <c r="O60" s="219"/>
      <c r="P60" s="212"/>
      <c r="Q60" s="214">
        <v>500</v>
      </c>
      <c r="R60" s="51">
        <v>500</v>
      </c>
      <c r="S60" s="214">
        <v>65289.417820000002</v>
      </c>
      <c r="T60" s="198"/>
      <c r="U60" s="202"/>
      <c r="V60" s="240">
        <v>3</v>
      </c>
      <c r="W60" s="240">
        <f>+R60-Y60</f>
        <v>0</v>
      </c>
      <c r="X60" s="240">
        <f t="shared" si="3"/>
        <v>4900</v>
      </c>
      <c r="Y60" s="233">
        <f t="shared" ref="Y60" si="17">+SUM(Z60:AA60)</f>
        <v>500</v>
      </c>
      <c r="Z60" s="233">
        <v>500</v>
      </c>
      <c r="AA60" s="413"/>
      <c r="AB60" s="470" t="s">
        <v>797</v>
      </c>
      <c r="AC60" s="473">
        <v>5400</v>
      </c>
      <c r="AD60" s="473"/>
      <c r="AE60" s="473">
        <v>5316.4875789999996</v>
      </c>
      <c r="AF60" s="473"/>
      <c r="AG60" s="392" t="s">
        <v>820</v>
      </c>
    </row>
    <row r="61" spans="1:35" s="436" customFormat="1" x14ac:dyDescent="0.3">
      <c r="A61" s="427"/>
      <c r="B61" s="563"/>
      <c r="C61" s="563"/>
      <c r="D61" s="437" t="s">
        <v>75</v>
      </c>
      <c r="E61" s="155" t="s">
        <v>156</v>
      </c>
      <c r="F61" s="428"/>
      <c r="G61" s="563"/>
      <c r="H61" s="563"/>
      <c r="I61" s="429"/>
      <c r="J61" s="437">
        <v>130</v>
      </c>
      <c r="K61" s="478"/>
      <c r="L61" s="479"/>
      <c r="M61" s="480"/>
      <c r="N61" s="376"/>
      <c r="O61" s="634"/>
      <c r="P61" s="481"/>
      <c r="Q61" s="388"/>
      <c r="R61" s="169"/>
      <c r="S61" s="433"/>
      <c r="T61" s="437"/>
      <c r="U61" s="389"/>
      <c r="V61" s="390"/>
      <c r="W61" s="390"/>
      <c r="X61" s="384">
        <f t="shared" si="3"/>
        <v>0</v>
      </c>
      <c r="Y61" s="434"/>
      <c r="Z61" s="553"/>
      <c r="AA61" s="435"/>
      <c r="AB61" s="512"/>
      <c r="AC61" s="513"/>
      <c r="AD61" s="513"/>
      <c r="AE61" s="513"/>
      <c r="AF61" s="513"/>
      <c r="AG61" s="482"/>
    </row>
    <row r="62" spans="1:35" ht="72" x14ac:dyDescent="0.35">
      <c r="A62" s="334" t="s">
        <v>717</v>
      </c>
      <c r="B62" s="222">
        <v>5</v>
      </c>
      <c r="C62" s="52"/>
      <c r="D62" s="198">
        <f>MAX($D$56:D61)+1</f>
        <v>5</v>
      </c>
      <c r="E62" s="53" t="s">
        <v>621</v>
      </c>
      <c r="F62" s="173" t="s">
        <v>69</v>
      </c>
      <c r="G62" s="52" t="s">
        <v>836</v>
      </c>
      <c r="H62" s="52" t="s">
        <v>343</v>
      </c>
      <c r="I62" s="244" t="s">
        <v>647</v>
      </c>
      <c r="J62" s="198">
        <v>139</v>
      </c>
      <c r="K62" s="213" t="s">
        <v>175</v>
      </c>
      <c r="L62" s="52" t="s">
        <v>698</v>
      </c>
      <c r="M62" s="211">
        <v>84400.993000000002</v>
      </c>
      <c r="N62" s="215">
        <f>+M62</f>
        <v>84400.993000000002</v>
      </c>
      <c r="O62" s="50"/>
      <c r="P62" s="212"/>
      <c r="Q62" s="211">
        <v>57334.599499999997</v>
      </c>
      <c r="R62" s="51">
        <v>9999.9994999999963</v>
      </c>
      <c r="S62" s="214">
        <v>67334.600000000006</v>
      </c>
      <c r="T62" s="198">
        <v>2020</v>
      </c>
      <c r="U62" s="202">
        <v>1</v>
      </c>
      <c r="V62" s="240">
        <v>3</v>
      </c>
      <c r="W62" s="240">
        <f>+R62-Y62</f>
        <v>4999.9994999999963</v>
      </c>
      <c r="X62" s="240">
        <f t="shared" si="3"/>
        <v>5000</v>
      </c>
      <c r="Y62" s="233">
        <f t="shared" ref="Y62:Y63" si="18">+SUM(Z62:AA62)</f>
        <v>5000</v>
      </c>
      <c r="Z62" s="396">
        <v>5000</v>
      </c>
      <c r="AA62" s="413"/>
      <c r="AB62" s="470" t="s">
        <v>808</v>
      </c>
      <c r="AC62" s="473">
        <v>10000</v>
      </c>
      <c r="AD62" s="473"/>
      <c r="AE62" s="472">
        <f>+AC62</f>
        <v>10000</v>
      </c>
      <c r="AF62" s="473"/>
      <c r="AG62" s="52" t="s">
        <v>731</v>
      </c>
      <c r="AH62" s="334" t="s">
        <v>809</v>
      </c>
    </row>
    <row r="63" spans="1:35" ht="108" x14ac:dyDescent="0.35">
      <c r="A63" s="333" t="s">
        <v>719</v>
      </c>
      <c r="B63" s="198">
        <v>5</v>
      </c>
      <c r="C63" s="198"/>
      <c r="D63" s="198">
        <f>MAX($D$56:D62)+1</f>
        <v>6</v>
      </c>
      <c r="E63" s="319" t="s">
        <v>197</v>
      </c>
      <c r="F63" s="173" t="s">
        <v>69</v>
      </c>
      <c r="G63" s="52" t="s">
        <v>859</v>
      </c>
      <c r="H63" s="52" t="s">
        <v>343</v>
      </c>
      <c r="I63" s="320" t="s">
        <v>242</v>
      </c>
      <c r="J63" s="198">
        <v>132</v>
      </c>
      <c r="K63" s="50" t="s">
        <v>220</v>
      </c>
      <c r="L63" s="316" t="s">
        <v>219</v>
      </c>
      <c r="M63" s="215">
        <v>39386.54</v>
      </c>
      <c r="N63" s="215">
        <f>+M63</f>
        <v>39386.54</v>
      </c>
      <c r="O63" s="215"/>
      <c r="P63" s="215"/>
      <c r="Q63" s="214">
        <v>32000</v>
      </c>
      <c r="R63" s="240">
        <v>7000</v>
      </c>
      <c r="S63" s="214">
        <v>25000</v>
      </c>
      <c r="T63" s="198">
        <v>2021</v>
      </c>
      <c r="U63" s="202">
        <v>2</v>
      </c>
      <c r="V63" s="240">
        <v>3</v>
      </c>
      <c r="W63" s="240">
        <f>+R63-Y63</f>
        <v>5000</v>
      </c>
      <c r="X63" s="240">
        <f t="shared" si="3"/>
        <v>1667</v>
      </c>
      <c r="Y63" s="233">
        <f t="shared" si="18"/>
        <v>2000</v>
      </c>
      <c r="Z63" s="396">
        <v>2000</v>
      </c>
      <c r="AA63" s="413"/>
      <c r="AB63" s="470" t="s">
        <v>808</v>
      </c>
      <c r="AC63" s="473">
        <v>3667</v>
      </c>
      <c r="AD63" s="473"/>
      <c r="AE63" s="472">
        <f>+AC63</f>
        <v>3667</v>
      </c>
      <c r="AF63" s="473"/>
      <c r="AG63" s="52" t="s">
        <v>731</v>
      </c>
      <c r="AH63" s="334" t="s">
        <v>809</v>
      </c>
    </row>
    <row r="64" spans="1:35" s="436" customFormat="1" x14ac:dyDescent="0.3">
      <c r="A64" s="427"/>
      <c r="B64" s="563"/>
      <c r="C64" s="563"/>
      <c r="D64" s="437" t="s">
        <v>80</v>
      </c>
      <c r="E64" s="155" t="s">
        <v>157</v>
      </c>
      <c r="F64" s="428"/>
      <c r="G64" s="563"/>
      <c r="H64" s="563"/>
      <c r="I64" s="429"/>
      <c r="J64" s="437">
        <v>160</v>
      </c>
      <c r="K64" s="478"/>
      <c r="L64" s="479"/>
      <c r="M64" s="480"/>
      <c r="N64" s="376"/>
      <c r="O64" s="634"/>
      <c r="P64" s="481"/>
      <c r="Q64" s="388"/>
      <c r="R64" s="169"/>
      <c r="S64" s="433"/>
      <c r="T64" s="437"/>
      <c r="U64" s="389"/>
      <c r="V64" s="390"/>
      <c r="W64" s="390"/>
      <c r="X64" s="384">
        <f t="shared" si="3"/>
        <v>0</v>
      </c>
      <c r="Y64" s="434"/>
      <c r="Z64" s="553"/>
      <c r="AA64" s="435"/>
      <c r="AB64" s="512"/>
      <c r="AC64" s="513"/>
      <c r="AD64" s="513"/>
      <c r="AE64" s="513"/>
      <c r="AF64" s="513"/>
      <c r="AG64" s="482"/>
    </row>
    <row r="65" spans="1:36" ht="108" x14ac:dyDescent="0.35">
      <c r="A65" s="334" t="s">
        <v>717</v>
      </c>
      <c r="B65" s="222">
        <v>6</v>
      </c>
      <c r="C65" s="52"/>
      <c r="D65" s="160">
        <f>MAX($D$56:D64)+1</f>
        <v>7</v>
      </c>
      <c r="E65" s="318" t="s">
        <v>160</v>
      </c>
      <c r="F65" s="173" t="s">
        <v>94</v>
      </c>
      <c r="G65" s="52" t="s">
        <v>837</v>
      </c>
      <c r="H65" s="52" t="s">
        <v>343</v>
      </c>
      <c r="I65" s="244" t="s">
        <v>254</v>
      </c>
      <c r="J65" s="198">
        <v>161</v>
      </c>
      <c r="K65" s="213" t="s">
        <v>678</v>
      </c>
      <c r="L65" s="52" t="s">
        <v>699</v>
      </c>
      <c r="M65" s="211">
        <v>148482.55799999999</v>
      </c>
      <c r="N65" s="215">
        <f>+M65</f>
        <v>148482.55799999999</v>
      </c>
      <c r="O65" s="50"/>
      <c r="P65" s="212"/>
      <c r="Q65" s="214">
        <v>68000</v>
      </c>
      <c r="R65" s="51">
        <v>16060.674999999999</v>
      </c>
      <c r="S65" s="214">
        <v>90946.39</v>
      </c>
      <c r="T65" s="198">
        <v>2019</v>
      </c>
      <c r="U65" s="379">
        <v>2</v>
      </c>
      <c r="V65" s="384">
        <v>3</v>
      </c>
      <c r="W65" s="384">
        <f>+R65-Y65</f>
        <v>14060.674999999999</v>
      </c>
      <c r="X65" s="384">
        <f t="shared" si="3"/>
        <v>14060.675000000003</v>
      </c>
      <c r="Y65" s="233">
        <f t="shared" ref="Y65:Y68" si="19">+SUM(Z65:AA65)</f>
        <v>2000</v>
      </c>
      <c r="Z65" s="233">
        <v>2000</v>
      </c>
      <c r="AA65" s="413"/>
      <c r="AB65" s="470" t="s">
        <v>806</v>
      </c>
      <c r="AC65" s="473">
        <v>16060.675000000003</v>
      </c>
      <c r="AD65" s="473"/>
      <c r="AE65" s="473">
        <v>3000</v>
      </c>
      <c r="AF65" s="473">
        <f>+AC65-AE65</f>
        <v>13060.675000000003</v>
      </c>
      <c r="AG65" s="392" t="s">
        <v>820</v>
      </c>
    </row>
    <row r="66" spans="1:36" ht="72" x14ac:dyDescent="0.35">
      <c r="A66" s="333" t="s">
        <v>719</v>
      </c>
      <c r="B66" s="222">
        <v>6</v>
      </c>
      <c r="C66" s="198"/>
      <c r="D66" s="160">
        <f>MAX($D$56:D65)+1</f>
        <v>8</v>
      </c>
      <c r="E66" s="235" t="s">
        <v>201</v>
      </c>
      <c r="F66" s="52" t="s">
        <v>64</v>
      </c>
      <c r="G66" s="52" t="s">
        <v>836</v>
      </c>
      <c r="H66" s="52" t="s">
        <v>343</v>
      </c>
      <c r="I66" s="198" t="s">
        <v>245</v>
      </c>
      <c r="J66" s="198">
        <v>161</v>
      </c>
      <c r="K66" s="241" t="s">
        <v>179</v>
      </c>
      <c r="L66" s="52" t="s">
        <v>706</v>
      </c>
      <c r="M66" s="215">
        <v>21974</v>
      </c>
      <c r="N66" s="215">
        <f>+M66</f>
        <v>21974</v>
      </c>
      <c r="O66" s="215"/>
      <c r="P66" s="215"/>
      <c r="Q66" s="214">
        <v>18000</v>
      </c>
      <c r="R66" s="240">
        <v>2650</v>
      </c>
      <c r="S66" s="214">
        <v>12143.708000000001</v>
      </c>
      <c r="T66" s="198"/>
      <c r="U66" s="379"/>
      <c r="V66" s="384">
        <v>3</v>
      </c>
      <c r="W66" s="384">
        <f>+R66-Y66</f>
        <v>650</v>
      </c>
      <c r="X66" s="384">
        <f t="shared" si="3"/>
        <v>3500</v>
      </c>
      <c r="Y66" s="233">
        <f t="shared" si="19"/>
        <v>2000</v>
      </c>
      <c r="Z66" s="312">
        <v>2000</v>
      </c>
      <c r="AA66" s="413"/>
      <c r="AB66" s="470" t="s">
        <v>817</v>
      </c>
      <c r="AC66" s="473">
        <v>5500</v>
      </c>
      <c r="AD66" s="473"/>
      <c r="AE66" s="473">
        <v>2650</v>
      </c>
      <c r="AF66" s="473"/>
      <c r="AG66" s="392" t="s">
        <v>820</v>
      </c>
    </row>
    <row r="67" spans="1:36" ht="54" x14ac:dyDescent="0.35">
      <c r="A67" s="331" t="s">
        <v>718</v>
      </c>
      <c r="B67" s="222">
        <v>6</v>
      </c>
      <c r="C67" s="235"/>
      <c r="D67" s="160">
        <f>MAX($D$56:D66)+1</f>
        <v>9</v>
      </c>
      <c r="E67" s="210" t="s">
        <v>608</v>
      </c>
      <c r="F67" s="173" t="s">
        <v>145</v>
      </c>
      <c r="G67" s="311" t="s">
        <v>838</v>
      </c>
      <c r="H67" s="52" t="s">
        <v>343</v>
      </c>
      <c r="I67" s="244" t="s">
        <v>635</v>
      </c>
      <c r="J67" s="198">
        <v>161</v>
      </c>
      <c r="K67" s="213" t="s">
        <v>131</v>
      </c>
      <c r="L67" s="222" t="s">
        <v>687</v>
      </c>
      <c r="M67" s="211">
        <v>73396</v>
      </c>
      <c r="N67" s="215">
        <f>+M67</f>
        <v>73396</v>
      </c>
      <c r="O67" s="50"/>
      <c r="P67" s="212"/>
      <c r="Q67" s="214">
        <v>30313.932000000001</v>
      </c>
      <c r="R67" s="51">
        <v>5313.9320000000007</v>
      </c>
      <c r="S67" s="214">
        <v>43400</v>
      </c>
      <c r="T67" s="576"/>
      <c r="U67" s="315"/>
      <c r="V67" s="384">
        <v>3</v>
      </c>
      <c r="W67" s="384">
        <f>+R67-Y67</f>
        <v>1313.9320000000007</v>
      </c>
      <c r="X67" s="384">
        <f t="shared" si="3"/>
        <v>1314</v>
      </c>
      <c r="Y67" s="233">
        <f t="shared" si="19"/>
        <v>4000</v>
      </c>
      <c r="Z67" s="233">
        <v>4000</v>
      </c>
      <c r="AA67" s="413"/>
      <c r="AB67" s="470" t="s">
        <v>813</v>
      </c>
      <c r="AC67" s="472">
        <v>5314</v>
      </c>
      <c r="AD67" s="472"/>
      <c r="AE67" s="472">
        <f>+AC67</f>
        <v>5314</v>
      </c>
      <c r="AF67" s="472"/>
      <c r="AG67" s="52" t="s">
        <v>814</v>
      </c>
      <c r="AH67" s="21" t="s">
        <v>815</v>
      </c>
    </row>
    <row r="68" spans="1:36" ht="108" x14ac:dyDescent="0.35">
      <c r="A68" s="334" t="s">
        <v>717</v>
      </c>
      <c r="B68" s="207">
        <v>6</v>
      </c>
      <c r="C68" s="52"/>
      <c r="D68" s="160">
        <f>MAX($D$56:D67)+1</f>
        <v>10</v>
      </c>
      <c r="E68" s="206" t="s">
        <v>622</v>
      </c>
      <c r="F68" s="207" t="s">
        <v>132</v>
      </c>
      <c r="G68" s="52" t="s">
        <v>842</v>
      </c>
      <c r="H68" s="52" t="s">
        <v>343</v>
      </c>
      <c r="I68" s="246" t="s">
        <v>648</v>
      </c>
      <c r="J68" s="198">
        <v>161</v>
      </c>
      <c r="K68" s="230" t="s">
        <v>175</v>
      </c>
      <c r="L68" s="207" t="s">
        <v>700</v>
      </c>
      <c r="M68" s="444">
        <v>143166.908</v>
      </c>
      <c r="N68" s="444">
        <f>+M68</f>
        <v>143166.908</v>
      </c>
      <c r="O68" s="228"/>
      <c r="P68" s="229"/>
      <c r="Q68" s="313">
        <v>90000</v>
      </c>
      <c r="R68" s="51">
        <v>20000.04</v>
      </c>
      <c r="S68" s="214">
        <v>114799.96</v>
      </c>
      <c r="T68" s="198"/>
      <c r="U68" s="379"/>
      <c r="V68" s="384"/>
      <c r="W68" s="384">
        <f>+R68-Y68</f>
        <v>18854.04</v>
      </c>
      <c r="X68" s="384">
        <f t="shared" si="3"/>
        <v>13854</v>
      </c>
      <c r="Y68" s="233">
        <f t="shared" si="19"/>
        <v>1146</v>
      </c>
      <c r="Z68" s="233">
        <v>1146</v>
      </c>
      <c r="AA68" s="413"/>
      <c r="AB68" s="470" t="s">
        <v>827</v>
      </c>
      <c r="AC68" s="473">
        <v>15000</v>
      </c>
      <c r="AD68" s="473">
        <v>1145.837</v>
      </c>
      <c r="AE68" s="473"/>
      <c r="AF68" s="473"/>
      <c r="AG68" s="52" t="s">
        <v>831</v>
      </c>
      <c r="AH68" s="334"/>
    </row>
    <row r="69" spans="1:36" s="436" customFormat="1" x14ac:dyDescent="0.3">
      <c r="A69" s="427"/>
      <c r="B69" s="563"/>
      <c r="C69" s="563"/>
      <c r="D69" s="437" t="s">
        <v>137</v>
      </c>
      <c r="E69" s="155" t="s">
        <v>834</v>
      </c>
      <c r="F69" s="428"/>
      <c r="G69" s="563"/>
      <c r="H69" s="563"/>
      <c r="I69" s="429"/>
      <c r="J69" s="437">
        <v>220</v>
      </c>
      <c r="K69" s="478"/>
      <c r="L69" s="479"/>
      <c r="M69" s="480"/>
      <c r="N69" s="376"/>
      <c r="O69" s="634"/>
      <c r="P69" s="481"/>
      <c r="Q69" s="388"/>
      <c r="R69" s="169"/>
      <c r="S69" s="433"/>
      <c r="T69" s="437"/>
      <c r="U69" s="389"/>
      <c r="V69" s="390"/>
      <c r="W69" s="390"/>
      <c r="X69" s="384">
        <f t="shared" si="3"/>
        <v>0</v>
      </c>
      <c r="Y69" s="434"/>
      <c r="Z69" s="553"/>
      <c r="AA69" s="435"/>
      <c r="AB69" s="512"/>
      <c r="AC69" s="513"/>
      <c r="AD69" s="513"/>
      <c r="AE69" s="513"/>
      <c r="AF69" s="513"/>
      <c r="AG69" s="482"/>
    </row>
    <row r="70" spans="1:36" ht="108" x14ac:dyDescent="0.35">
      <c r="A70" s="334" t="s">
        <v>717</v>
      </c>
      <c r="B70" s="243">
        <v>8</v>
      </c>
      <c r="C70" s="334"/>
      <c r="D70" s="160">
        <f>MAX($D$56:D69)+1</f>
        <v>11</v>
      </c>
      <c r="E70" s="199" t="s">
        <v>623</v>
      </c>
      <c r="F70" s="173" t="s">
        <v>94</v>
      </c>
      <c r="G70" s="52" t="s">
        <v>836</v>
      </c>
      <c r="H70" s="52" t="s">
        <v>343</v>
      </c>
      <c r="I70" s="244" t="s">
        <v>649</v>
      </c>
      <c r="J70" s="198">
        <v>221</v>
      </c>
      <c r="K70" s="213" t="s">
        <v>679</v>
      </c>
      <c r="L70" s="222" t="s">
        <v>701</v>
      </c>
      <c r="M70" s="211">
        <v>105325.791</v>
      </c>
      <c r="N70" s="215">
        <f>+M70</f>
        <v>105325.791</v>
      </c>
      <c r="O70" s="50"/>
      <c r="P70" s="212"/>
      <c r="Q70" s="214">
        <v>68000</v>
      </c>
      <c r="R70" s="51">
        <v>9000.0000000000036</v>
      </c>
      <c r="S70" s="214">
        <v>84055.719599999997</v>
      </c>
      <c r="T70" s="576" t="s">
        <v>822</v>
      </c>
      <c r="U70" s="379">
        <v>2</v>
      </c>
      <c r="V70" s="384">
        <v>3</v>
      </c>
      <c r="W70" s="384">
        <f>+R70-Y70</f>
        <v>6000.0000000000036</v>
      </c>
      <c r="X70" s="384">
        <f t="shared" si="3"/>
        <v>6000</v>
      </c>
      <c r="Y70" s="233">
        <f t="shared" ref="Y70" si="20">+SUM(Z70:AA70)</f>
        <v>3000</v>
      </c>
      <c r="Z70" s="233">
        <v>3000</v>
      </c>
      <c r="AA70" s="413"/>
      <c r="AB70" s="470" t="s">
        <v>806</v>
      </c>
      <c r="AC70" s="473">
        <v>9000</v>
      </c>
      <c r="AD70" s="473"/>
      <c r="AE70" s="473">
        <v>5000</v>
      </c>
      <c r="AF70" s="473">
        <v>4000</v>
      </c>
      <c r="AG70" s="392" t="s">
        <v>820</v>
      </c>
    </row>
    <row r="71" spans="1:36" s="436" customFormat="1" x14ac:dyDescent="0.3">
      <c r="A71" s="427"/>
      <c r="B71" s="563"/>
      <c r="C71" s="563"/>
      <c r="D71" s="437" t="s">
        <v>141</v>
      </c>
      <c r="E71" s="155" t="s">
        <v>81</v>
      </c>
      <c r="F71" s="428"/>
      <c r="G71" s="563"/>
      <c r="H71" s="563"/>
      <c r="I71" s="429"/>
      <c r="J71" s="437">
        <v>280</v>
      </c>
      <c r="K71" s="478"/>
      <c r="L71" s="479"/>
      <c r="M71" s="480"/>
      <c r="N71" s="376"/>
      <c r="O71" s="634"/>
      <c r="P71" s="481"/>
      <c r="Q71" s="388"/>
      <c r="R71" s="169"/>
      <c r="S71" s="433"/>
      <c r="T71" s="437"/>
      <c r="U71" s="389"/>
      <c r="V71" s="390"/>
      <c r="W71" s="390"/>
      <c r="X71" s="384">
        <f t="shared" si="3"/>
        <v>0</v>
      </c>
      <c r="Y71" s="434"/>
      <c r="Z71" s="553"/>
      <c r="AA71" s="435"/>
      <c r="AB71" s="512"/>
      <c r="AC71" s="513"/>
      <c r="AD71" s="513"/>
      <c r="AE71" s="513"/>
      <c r="AF71" s="513"/>
      <c r="AG71" s="482"/>
    </row>
    <row r="72" spans="1:36" x14ac:dyDescent="0.35">
      <c r="A72" s="334"/>
      <c r="B72" s="243"/>
      <c r="C72" s="334"/>
      <c r="D72" s="450" t="s">
        <v>45</v>
      </c>
      <c r="E72" s="450" t="s">
        <v>89</v>
      </c>
      <c r="F72" s="173"/>
      <c r="G72" s="52"/>
      <c r="H72" s="52"/>
      <c r="I72" s="244"/>
      <c r="J72" s="198"/>
      <c r="K72" s="213"/>
      <c r="L72" s="222"/>
      <c r="M72" s="211"/>
      <c r="N72" s="215"/>
      <c r="O72" s="50"/>
      <c r="P72" s="212"/>
      <c r="Q72" s="214"/>
      <c r="R72" s="51"/>
      <c r="S72" s="214"/>
      <c r="T72" s="576"/>
      <c r="U72" s="379"/>
      <c r="V72" s="384"/>
      <c r="W72" s="384"/>
      <c r="X72" s="384">
        <f t="shared" si="3"/>
        <v>0</v>
      </c>
      <c r="Y72" s="233"/>
      <c r="Z72" s="233"/>
      <c r="AA72" s="413"/>
      <c r="AB72" s="470"/>
      <c r="AC72" s="473"/>
      <c r="AD72" s="473"/>
      <c r="AE72" s="473"/>
      <c r="AF72" s="473"/>
      <c r="AG72" s="392"/>
    </row>
    <row r="73" spans="1:36" ht="72" x14ac:dyDescent="0.35">
      <c r="A73" s="331" t="s">
        <v>718</v>
      </c>
      <c r="B73" s="222">
        <v>10</v>
      </c>
      <c r="C73" s="395" t="s">
        <v>90</v>
      </c>
      <c r="D73" s="160">
        <f>MAX($D$56:D72)+1</f>
        <v>12</v>
      </c>
      <c r="E73" s="53" t="s">
        <v>614</v>
      </c>
      <c r="F73" s="173" t="s">
        <v>91</v>
      </c>
      <c r="G73" s="311" t="s">
        <v>836</v>
      </c>
      <c r="H73" s="52" t="s">
        <v>343</v>
      </c>
      <c r="I73" s="244" t="s">
        <v>641</v>
      </c>
      <c r="J73" s="198">
        <v>292</v>
      </c>
      <c r="K73" s="218" t="s">
        <v>173</v>
      </c>
      <c r="L73" s="52" t="s">
        <v>692</v>
      </c>
      <c r="M73" s="211">
        <v>127823.58500000001</v>
      </c>
      <c r="N73" s="215">
        <f t="shared" ref="N73:N85" si="21">+M73</f>
        <v>127823.58500000001</v>
      </c>
      <c r="O73" s="217"/>
      <c r="P73" s="216"/>
      <c r="Q73" s="214">
        <v>28700</v>
      </c>
      <c r="R73" s="51">
        <v>23700</v>
      </c>
      <c r="S73" s="214">
        <v>85000</v>
      </c>
      <c r="T73" s="198">
        <v>2021</v>
      </c>
      <c r="U73" s="379">
        <v>2</v>
      </c>
      <c r="V73" s="384">
        <v>3</v>
      </c>
      <c r="W73" s="384">
        <f t="shared" ref="W73:W94" si="22">+R73-Y73</f>
        <v>15700</v>
      </c>
      <c r="X73" s="384">
        <f t="shared" si="3"/>
        <v>7000</v>
      </c>
      <c r="Y73" s="233">
        <f t="shared" ref="Y73:Y94" si="23">+SUM(Z73:AA73)</f>
        <v>8000</v>
      </c>
      <c r="Z73" s="233">
        <v>8000</v>
      </c>
      <c r="AA73" s="413"/>
      <c r="AB73" s="470" t="s">
        <v>810</v>
      </c>
      <c r="AC73" s="472">
        <v>15000</v>
      </c>
      <c r="AD73" s="472"/>
      <c r="AE73" s="472">
        <f>+AC73</f>
        <v>15000</v>
      </c>
      <c r="AF73" s="472"/>
      <c r="AG73" s="392" t="s">
        <v>820</v>
      </c>
    </row>
    <row r="74" spans="1:36" s="257" customFormat="1" ht="72" x14ac:dyDescent="0.35">
      <c r="A74" s="331" t="s">
        <v>718</v>
      </c>
      <c r="B74" s="395">
        <v>10</v>
      </c>
      <c r="C74" s="395" t="s">
        <v>90</v>
      </c>
      <c r="D74" s="160">
        <f>MAX($D$56:D73)+1</f>
        <v>13</v>
      </c>
      <c r="E74" s="53" t="s">
        <v>613</v>
      </c>
      <c r="F74" s="173" t="s">
        <v>91</v>
      </c>
      <c r="G74" s="311" t="s">
        <v>70</v>
      </c>
      <c r="H74" s="52" t="s">
        <v>343</v>
      </c>
      <c r="I74" s="244" t="s">
        <v>640</v>
      </c>
      <c r="J74" s="198">
        <v>292</v>
      </c>
      <c r="K74" s="218" t="s">
        <v>172</v>
      </c>
      <c r="L74" s="52" t="s">
        <v>691</v>
      </c>
      <c r="M74" s="211">
        <v>244447</v>
      </c>
      <c r="N74" s="215">
        <f t="shared" si="21"/>
        <v>244447</v>
      </c>
      <c r="O74" s="217"/>
      <c r="P74" s="216"/>
      <c r="Q74" s="214">
        <v>24400</v>
      </c>
      <c r="R74" s="51">
        <v>12400</v>
      </c>
      <c r="S74" s="214">
        <v>165887.549</v>
      </c>
      <c r="T74" s="576" t="s">
        <v>822</v>
      </c>
      <c r="U74" s="379">
        <v>2</v>
      </c>
      <c r="V74" s="384">
        <v>3</v>
      </c>
      <c r="W74" s="384">
        <f t="shared" si="22"/>
        <v>7400</v>
      </c>
      <c r="X74" s="384">
        <f t="shared" si="3"/>
        <v>6000</v>
      </c>
      <c r="Y74" s="233">
        <f t="shared" si="23"/>
        <v>5000</v>
      </c>
      <c r="Z74" s="233">
        <v>5000</v>
      </c>
      <c r="AA74" s="413"/>
      <c r="AB74" s="470" t="s">
        <v>810</v>
      </c>
      <c r="AC74" s="472">
        <v>11000</v>
      </c>
      <c r="AD74" s="472"/>
      <c r="AE74" s="472">
        <f>+AC74</f>
        <v>11000</v>
      </c>
      <c r="AF74" s="472"/>
      <c r="AG74" s="392" t="s">
        <v>820</v>
      </c>
      <c r="AH74" s="21"/>
      <c r="AI74" s="21"/>
      <c r="AJ74" s="21"/>
    </row>
    <row r="75" spans="1:36" s="257" customFormat="1" ht="54" x14ac:dyDescent="0.35">
      <c r="A75" s="331"/>
      <c r="B75" s="395"/>
      <c r="C75" s="395"/>
      <c r="D75" s="160">
        <f>MAX($D$56:D74)+1</f>
        <v>14</v>
      </c>
      <c r="E75" s="53" t="s">
        <v>908</v>
      </c>
      <c r="F75" s="173" t="s">
        <v>91</v>
      </c>
      <c r="G75" s="311" t="s">
        <v>70</v>
      </c>
      <c r="H75" s="52" t="s">
        <v>343</v>
      </c>
      <c r="I75" s="244" t="s">
        <v>910</v>
      </c>
      <c r="J75" s="198">
        <v>292</v>
      </c>
      <c r="K75" s="218" t="s">
        <v>913</v>
      </c>
      <c r="L75" s="52" t="s">
        <v>909</v>
      </c>
      <c r="M75" s="211">
        <v>103686.079</v>
      </c>
      <c r="N75" s="215">
        <f>+M75</f>
        <v>103686.079</v>
      </c>
      <c r="O75" s="217"/>
      <c r="P75" s="216"/>
      <c r="Q75" s="214">
        <v>9000</v>
      </c>
      <c r="R75" s="51">
        <v>4000</v>
      </c>
      <c r="S75" s="214">
        <v>88336.626900000003</v>
      </c>
      <c r="T75" s="576"/>
      <c r="U75" s="379"/>
      <c r="V75" s="384"/>
      <c r="W75" s="384"/>
      <c r="X75" s="384"/>
      <c r="Y75" s="233">
        <f t="shared" si="23"/>
        <v>4000</v>
      </c>
      <c r="Z75" s="233">
        <v>4000</v>
      </c>
      <c r="AA75" s="413"/>
      <c r="AB75" s="470" t="s">
        <v>911</v>
      </c>
      <c r="AC75" s="472">
        <v>4000</v>
      </c>
      <c r="AD75" s="472"/>
      <c r="AE75" s="472">
        <v>4000</v>
      </c>
      <c r="AF75" s="472"/>
      <c r="AG75" s="392" t="s">
        <v>820</v>
      </c>
      <c r="AH75" s="21" t="s">
        <v>912</v>
      </c>
      <c r="AI75" s="21"/>
      <c r="AJ75" s="21"/>
    </row>
    <row r="76" spans="1:36" s="257" customFormat="1" ht="72" x14ac:dyDescent="0.35">
      <c r="A76" s="331" t="s">
        <v>718</v>
      </c>
      <c r="B76" s="395">
        <v>10</v>
      </c>
      <c r="C76" s="395" t="s">
        <v>90</v>
      </c>
      <c r="D76" s="160">
        <f>MAX($D$56:D75)+1</f>
        <v>15</v>
      </c>
      <c r="E76" s="53" t="s">
        <v>611</v>
      </c>
      <c r="F76" s="173" t="s">
        <v>91</v>
      </c>
      <c r="G76" s="311" t="s">
        <v>860</v>
      </c>
      <c r="H76" s="52" t="s">
        <v>343</v>
      </c>
      <c r="I76" s="244" t="s">
        <v>638</v>
      </c>
      <c r="J76" s="198">
        <v>292</v>
      </c>
      <c r="K76" s="218" t="s">
        <v>675</v>
      </c>
      <c r="L76" s="52" t="s">
        <v>689</v>
      </c>
      <c r="M76" s="215">
        <v>391472</v>
      </c>
      <c r="N76" s="215">
        <f t="shared" si="21"/>
        <v>391472</v>
      </c>
      <c r="O76" s="217"/>
      <c r="P76" s="216"/>
      <c r="Q76" s="214">
        <v>13800</v>
      </c>
      <c r="R76" s="51">
        <v>13800</v>
      </c>
      <c r="S76" s="214">
        <v>343256.64199999999</v>
      </c>
      <c r="T76" s="576" t="s">
        <v>822</v>
      </c>
      <c r="U76" s="379">
        <v>2</v>
      </c>
      <c r="V76" s="384">
        <v>3</v>
      </c>
      <c r="W76" s="384">
        <f t="shared" si="22"/>
        <v>8800</v>
      </c>
      <c r="X76" s="384">
        <f t="shared" si="3"/>
        <v>5000</v>
      </c>
      <c r="Y76" s="233">
        <f t="shared" si="23"/>
        <v>5000</v>
      </c>
      <c r="Z76" s="233">
        <v>5000</v>
      </c>
      <c r="AA76" s="413"/>
      <c r="AB76" s="470" t="s">
        <v>810</v>
      </c>
      <c r="AC76" s="472">
        <v>10000</v>
      </c>
      <c r="AD76" s="472"/>
      <c r="AE76" s="472">
        <v>10000</v>
      </c>
      <c r="AF76" s="472"/>
      <c r="AG76" s="392" t="s">
        <v>820</v>
      </c>
      <c r="AH76" s="21"/>
      <c r="AI76" s="21"/>
      <c r="AJ76" s="21"/>
    </row>
    <row r="77" spans="1:36" s="257" customFormat="1" ht="72" x14ac:dyDescent="0.35">
      <c r="A77" s="331" t="s">
        <v>718</v>
      </c>
      <c r="B77" s="222">
        <v>10</v>
      </c>
      <c r="C77" s="395" t="s">
        <v>90</v>
      </c>
      <c r="D77" s="160">
        <f>MAX($D$56:D76)+1</f>
        <v>16</v>
      </c>
      <c r="E77" s="208" t="s">
        <v>609</v>
      </c>
      <c r="F77" s="173" t="s">
        <v>91</v>
      </c>
      <c r="G77" s="311" t="s">
        <v>842</v>
      </c>
      <c r="H77" s="52" t="s">
        <v>343</v>
      </c>
      <c r="I77" s="245" t="s">
        <v>636</v>
      </c>
      <c r="J77" s="198">
        <v>292</v>
      </c>
      <c r="K77" s="218" t="s">
        <v>177</v>
      </c>
      <c r="L77" s="200" t="s">
        <v>688</v>
      </c>
      <c r="M77" s="50">
        <v>169497</v>
      </c>
      <c r="N77" s="215">
        <f t="shared" si="21"/>
        <v>169497</v>
      </c>
      <c r="O77" s="219"/>
      <c r="P77" s="212"/>
      <c r="Q77" s="214">
        <v>11837</v>
      </c>
      <c r="R77" s="51">
        <v>10337</v>
      </c>
      <c r="S77" s="214">
        <v>83459.506699999998</v>
      </c>
      <c r="T77" s="576" t="s">
        <v>822</v>
      </c>
      <c r="U77" s="379">
        <v>2</v>
      </c>
      <c r="V77" s="384">
        <v>3</v>
      </c>
      <c r="W77" s="384">
        <f t="shared" si="22"/>
        <v>6337</v>
      </c>
      <c r="X77" s="384">
        <f t="shared" ref="X77:X102" si="24">+AC77-Y77</f>
        <v>3000</v>
      </c>
      <c r="Y77" s="233">
        <f t="shared" si="23"/>
        <v>4000</v>
      </c>
      <c r="Z77" s="233">
        <v>4000</v>
      </c>
      <c r="AA77" s="413"/>
      <c r="AB77" s="470" t="s">
        <v>810</v>
      </c>
      <c r="AC77" s="472">
        <v>7000</v>
      </c>
      <c r="AD77" s="472"/>
      <c r="AE77" s="472">
        <v>7000</v>
      </c>
      <c r="AF77" s="472"/>
      <c r="AG77" s="392" t="s">
        <v>820</v>
      </c>
      <c r="AH77" s="21"/>
      <c r="AI77" s="395"/>
      <c r="AJ77" s="395" t="s">
        <v>580</v>
      </c>
    </row>
    <row r="78" spans="1:36" s="257" customFormat="1" ht="72" x14ac:dyDescent="0.35">
      <c r="A78" s="334" t="s">
        <v>717</v>
      </c>
      <c r="B78" s="395">
        <v>10</v>
      </c>
      <c r="C78" s="395" t="s">
        <v>90</v>
      </c>
      <c r="D78" s="160">
        <f>MAX($D$56:D77)+1</f>
        <v>17</v>
      </c>
      <c r="E78" s="199" t="s">
        <v>152</v>
      </c>
      <c r="F78" s="173" t="s">
        <v>91</v>
      </c>
      <c r="G78" s="52" t="s">
        <v>70</v>
      </c>
      <c r="H78" s="52" t="s">
        <v>343</v>
      </c>
      <c r="I78" s="244" t="s">
        <v>651</v>
      </c>
      <c r="J78" s="198">
        <v>292</v>
      </c>
      <c r="K78" s="218" t="s">
        <v>128</v>
      </c>
      <c r="L78" s="224" t="s">
        <v>181</v>
      </c>
      <c r="M78" s="591">
        <v>258353.592</v>
      </c>
      <c r="N78" s="215">
        <f t="shared" si="21"/>
        <v>258353.592</v>
      </c>
      <c r="O78" s="219"/>
      <c r="P78" s="212"/>
      <c r="Q78" s="214">
        <v>44000</v>
      </c>
      <c r="R78" s="51">
        <v>18121.205999999998</v>
      </c>
      <c r="S78" s="214">
        <f>VLOOKUP(I78,[202]BaoCao!$D$16:$X$500,21,0)/1000000</f>
        <v>36878.794000000002</v>
      </c>
      <c r="T78" s="198">
        <v>2019</v>
      </c>
      <c r="U78" s="379">
        <v>2</v>
      </c>
      <c r="V78" s="384">
        <v>3</v>
      </c>
      <c r="W78" s="384">
        <f t="shared" si="22"/>
        <v>14121.205999999998</v>
      </c>
      <c r="X78" s="384">
        <f t="shared" si="24"/>
        <v>3000</v>
      </c>
      <c r="Y78" s="233">
        <f t="shared" si="23"/>
        <v>4000</v>
      </c>
      <c r="Z78" s="233">
        <v>4000</v>
      </c>
      <c r="AA78" s="413"/>
      <c r="AB78" s="470" t="s">
        <v>810</v>
      </c>
      <c r="AC78" s="473">
        <v>7000</v>
      </c>
      <c r="AD78" s="473"/>
      <c r="AE78" s="473">
        <v>7000</v>
      </c>
      <c r="AF78" s="473"/>
      <c r="AG78" s="392" t="s">
        <v>820</v>
      </c>
      <c r="AH78" s="21"/>
      <c r="AI78" s="21"/>
      <c r="AJ78" s="21"/>
    </row>
    <row r="79" spans="1:36" s="257" customFormat="1" ht="72" x14ac:dyDescent="0.35">
      <c r="A79" s="334" t="s">
        <v>717</v>
      </c>
      <c r="B79" s="395">
        <v>10</v>
      </c>
      <c r="C79" s="395" t="s">
        <v>90</v>
      </c>
      <c r="D79" s="160">
        <f>MAX($D$56:D78)+1</f>
        <v>18</v>
      </c>
      <c r="E79" s="199" t="s">
        <v>151</v>
      </c>
      <c r="F79" s="173" t="s">
        <v>91</v>
      </c>
      <c r="G79" s="52" t="s">
        <v>861</v>
      </c>
      <c r="H79" s="52" t="s">
        <v>343</v>
      </c>
      <c r="I79" s="244" t="s">
        <v>650</v>
      </c>
      <c r="J79" s="198">
        <v>292</v>
      </c>
      <c r="K79" s="218" t="s">
        <v>463</v>
      </c>
      <c r="L79" s="224" t="s">
        <v>180</v>
      </c>
      <c r="M79" s="211">
        <v>377651.38799999998</v>
      </c>
      <c r="N79" s="215">
        <f t="shared" si="21"/>
        <v>377651.38799999998</v>
      </c>
      <c r="O79" s="219"/>
      <c r="P79" s="212"/>
      <c r="Q79" s="214">
        <v>216000</v>
      </c>
      <c r="R79" s="51">
        <v>126681.223</v>
      </c>
      <c r="S79" s="214">
        <v>156896.10999999999</v>
      </c>
      <c r="T79" s="198">
        <v>2019</v>
      </c>
      <c r="U79" s="379">
        <v>2</v>
      </c>
      <c r="V79" s="384">
        <v>3</v>
      </c>
      <c r="W79" s="384">
        <f t="shared" si="22"/>
        <v>123681.223</v>
      </c>
      <c r="X79" s="384">
        <f t="shared" si="24"/>
        <v>3500</v>
      </c>
      <c r="Y79" s="233">
        <f t="shared" si="23"/>
        <v>3000</v>
      </c>
      <c r="Z79" s="233">
        <v>3000</v>
      </c>
      <c r="AA79" s="413"/>
      <c r="AB79" s="470" t="s">
        <v>810</v>
      </c>
      <c r="AC79" s="473">
        <v>6500</v>
      </c>
      <c r="AD79" s="473"/>
      <c r="AE79" s="473">
        <v>6500</v>
      </c>
      <c r="AF79" s="473"/>
      <c r="AG79" s="392" t="s">
        <v>820</v>
      </c>
      <c r="AH79" s="21"/>
      <c r="AI79" s="21"/>
      <c r="AJ79" s="21"/>
    </row>
    <row r="80" spans="1:36" ht="72" x14ac:dyDescent="0.35">
      <c r="A80" s="331" t="s">
        <v>718</v>
      </c>
      <c r="B80" s="395">
        <v>10</v>
      </c>
      <c r="C80" s="395" t="s">
        <v>90</v>
      </c>
      <c r="D80" s="160">
        <f>MAX($D$56:D79)+1</f>
        <v>19</v>
      </c>
      <c r="E80" s="314" t="s">
        <v>610</v>
      </c>
      <c r="F80" s="173" t="s">
        <v>91</v>
      </c>
      <c r="G80" s="311" t="s">
        <v>842</v>
      </c>
      <c r="H80" s="52" t="s">
        <v>343</v>
      </c>
      <c r="I80" s="245" t="s">
        <v>637</v>
      </c>
      <c r="J80" s="198">
        <v>292</v>
      </c>
      <c r="K80" s="218" t="s">
        <v>865</v>
      </c>
      <c r="L80" s="200" t="s">
        <v>866</v>
      </c>
      <c r="M80" s="50">
        <v>242118</v>
      </c>
      <c r="N80" s="215">
        <f t="shared" si="21"/>
        <v>242118</v>
      </c>
      <c r="O80" s="219"/>
      <c r="P80" s="212"/>
      <c r="Q80" s="214">
        <v>5900</v>
      </c>
      <c r="R80" s="51">
        <v>5900</v>
      </c>
      <c r="S80" s="214">
        <v>180875.93599999999</v>
      </c>
      <c r="T80" s="576" t="s">
        <v>822</v>
      </c>
      <c r="U80" s="379">
        <v>2</v>
      </c>
      <c r="V80" s="384">
        <v>3</v>
      </c>
      <c r="W80" s="384">
        <f t="shared" si="22"/>
        <v>2900</v>
      </c>
      <c r="X80" s="384">
        <f t="shared" si="24"/>
        <v>3000</v>
      </c>
      <c r="Y80" s="233">
        <f t="shared" si="23"/>
        <v>3000</v>
      </c>
      <c r="Z80" s="233">
        <v>3000</v>
      </c>
      <c r="AA80" s="413"/>
      <c r="AB80" s="470" t="s">
        <v>810</v>
      </c>
      <c r="AC80" s="472">
        <v>6000</v>
      </c>
      <c r="AD80" s="472"/>
      <c r="AE80" s="472">
        <v>6000</v>
      </c>
      <c r="AF80" s="472"/>
      <c r="AG80" s="392" t="s">
        <v>820</v>
      </c>
    </row>
    <row r="81" spans="1:36" s="257" customFormat="1" ht="180" x14ac:dyDescent="0.35">
      <c r="A81" s="334" t="s">
        <v>717</v>
      </c>
      <c r="B81" s="395">
        <v>10</v>
      </c>
      <c r="C81" s="395" t="s">
        <v>90</v>
      </c>
      <c r="D81" s="160">
        <f>MAX($D$56:D80)+1</f>
        <v>20</v>
      </c>
      <c r="E81" s="53" t="s">
        <v>149</v>
      </c>
      <c r="F81" s="173" t="s">
        <v>91</v>
      </c>
      <c r="G81" s="52" t="s">
        <v>841</v>
      </c>
      <c r="H81" s="52" t="s">
        <v>343</v>
      </c>
      <c r="I81" s="244" t="s">
        <v>655</v>
      </c>
      <c r="J81" s="198">
        <v>292</v>
      </c>
      <c r="K81" s="218" t="s">
        <v>680</v>
      </c>
      <c r="L81" s="52" t="s">
        <v>867</v>
      </c>
      <c r="M81" s="591">
        <v>214046.103</v>
      </c>
      <c r="N81" s="215">
        <f t="shared" si="21"/>
        <v>214046.103</v>
      </c>
      <c r="O81" s="217"/>
      <c r="P81" s="216"/>
      <c r="Q81" s="214">
        <v>24000</v>
      </c>
      <c r="R81" s="51">
        <v>4500</v>
      </c>
      <c r="S81" s="214">
        <v>162500</v>
      </c>
      <c r="T81" s="576" t="s">
        <v>822</v>
      </c>
      <c r="U81" s="379">
        <v>2</v>
      </c>
      <c r="V81" s="384">
        <v>3</v>
      </c>
      <c r="W81" s="384">
        <f t="shared" si="22"/>
        <v>2500</v>
      </c>
      <c r="X81" s="384">
        <f t="shared" si="24"/>
        <v>13000</v>
      </c>
      <c r="Y81" s="233">
        <f t="shared" si="23"/>
        <v>2000</v>
      </c>
      <c r="Z81" s="233">
        <v>2000</v>
      </c>
      <c r="AA81" s="413"/>
      <c r="AB81" s="470" t="s">
        <v>810</v>
      </c>
      <c r="AC81" s="473">
        <v>15000</v>
      </c>
      <c r="AD81" s="473"/>
      <c r="AE81" s="473">
        <f t="shared" ref="AE81:AE84" si="25">+AC81</f>
        <v>15000</v>
      </c>
      <c r="AF81" s="473"/>
      <c r="AG81" s="392" t="s">
        <v>820</v>
      </c>
      <c r="AH81" s="21"/>
      <c r="AI81" s="21"/>
      <c r="AJ81" s="21"/>
    </row>
    <row r="82" spans="1:36" ht="108" x14ac:dyDescent="0.35">
      <c r="A82" s="331" t="s">
        <v>718</v>
      </c>
      <c r="B82" s="222">
        <v>10</v>
      </c>
      <c r="C82" s="222" t="s">
        <v>90</v>
      </c>
      <c r="D82" s="160">
        <f>MAX($D$56:D81)+1</f>
        <v>21</v>
      </c>
      <c r="E82" s="53" t="s">
        <v>612</v>
      </c>
      <c r="F82" s="173" t="s">
        <v>91</v>
      </c>
      <c r="G82" s="311" t="s">
        <v>842</v>
      </c>
      <c r="H82" s="52" t="s">
        <v>343</v>
      </c>
      <c r="I82" s="244" t="s">
        <v>639</v>
      </c>
      <c r="J82" s="198">
        <v>292</v>
      </c>
      <c r="K82" s="218" t="s">
        <v>676</v>
      </c>
      <c r="L82" s="52" t="s">
        <v>690</v>
      </c>
      <c r="M82" s="215">
        <v>79483.335999999996</v>
      </c>
      <c r="N82" s="215">
        <f t="shared" si="21"/>
        <v>79483.335999999996</v>
      </c>
      <c r="O82" s="217"/>
      <c r="P82" s="212"/>
      <c r="Q82" s="214">
        <v>5900</v>
      </c>
      <c r="R82" s="51">
        <v>3800</v>
      </c>
      <c r="S82" s="214">
        <v>67691.603000000003</v>
      </c>
      <c r="T82" s="576" t="s">
        <v>822</v>
      </c>
      <c r="U82" s="379">
        <v>2</v>
      </c>
      <c r="V82" s="384">
        <v>3</v>
      </c>
      <c r="W82" s="384">
        <f t="shared" si="22"/>
        <v>2292</v>
      </c>
      <c r="X82" s="384">
        <f t="shared" si="24"/>
        <v>0</v>
      </c>
      <c r="Y82" s="233">
        <f t="shared" si="23"/>
        <v>1508</v>
      </c>
      <c r="Z82" s="233">
        <v>1508</v>
      </c>
      <c r="AA82" s="413"/>
      <c r="AB82" s="470" t="s">
        <v>810</v>
      </c>
      <c r="AC82" s="472">
        <v>1508</v>
      </c>
      <c r="AD82" s="472"/>
      <c r="AE82" s="472">
        <f t="shared" si="25"/>
        <v>1508</v>
      </c>
      <c r="AF82" s="472"/>
      <c r="AG82" s="392" t="s">
        <v>820</v>
      </c>
    </row>
    <row r="83" spans="1:36" ht="72" x14ac:dyDescent="0.35">
      <c r="A83" s="331" t="s">
        <v>718</v>
      </c>
      <c r="B83" s="222">
        <v>10</v>
      </c>
      <c r="C83" s="235" t="s">
        <v>90</v>
      </c>
      <c r="D83" s="160">
        <f>MAX($D$56:D82)+1</f>
        <v>22</v>
      </c>
      <c r="E83" s="201" t="s">
        <v>615</v>
      </c>
      <c r="F83" s="291" t="s">
        <v>118</v>
      </c>
      <c r="G83" s="311" t="s">
        <v>837</v>
      </c>
      <c r="H83" s="52" t="s">
        <v>343</v>
      </c>
      <c r="I83" s="221" t="s">
        <v>642</v>
      </c>
      <c r="J83" s="198">
        <v>292</v>
      </c>
      <c r="K83" s="218" t="s">
        <v>192</v>
      </c>
      <c r="L83" s="221" t="s">
        <v>693</v>
      </c>
      <c r="M83" s="211">
        <v>153308</v>
      </c>
      <c r="N83" s="215">
        <f t="shared" si="21"/>
        <v>153308</v>
      </c>
      <c r="O83" s="220"/>
      <c r="P83" s="212"/>
      <c r="Q83" s="214">
        <v>31476</v>
      </c>
      <c r="R83" s="51">
        <v>9926</v>
      </c>
      <c r="S83" s="214">
        <v>125073.825</v>
      </c>
      <c r="T83" s="576"/>
      <c r="U83" s="315"/>
      <c r="V83" s="384">
        <v>3</v>
      </c>
      <c r="W83" s="384">
        <f t="shared" si="22"/>
        <v>7926</v>
      </c>
      <c r="X83" s="384">
        <f t="shared" si="24"/>
        <v>2000</v>
      </c>
      <c r="Y83" s="233">
        <f t="shared" si="23"/>
        <v>2000</v>
      </c>
      <c r="Z83" s="233">
        <v>2000</v>
      </c>
      <c r="AA83" s="413"/>
      <c r="AB83" s="470" t="s">
        <v>812</v>
      </c>
      <c r="AC83" s="472">
        <v>4000</v>
      </c>
      <c r="AD83" s="472"/>
      <c r="AE83" s="472">
        <f t="shared" si="25"/>
        <v>4000</v>
      </c>
      <c r="AF83" s="472"/>
      <c r="AG83" s="392" t="s">
        <v>820</v>
      </c>
    </row>
    <row r="84" spans="1:36" ht="72" x14ac:dyDescent="0.35">
      <c r="A84" s="331" t="s">
        <v>718</v>
      </c>
      <c r="B84" s="222">
        <v>10</v>
      </c>
      <c r="C84" s="330" t="s">
        <v>90</v>
      </c>
      <c r="D84" s="160">
        <f>MAX($D$56:D83)+1</f>
        <v>23</v>
      </c>
      <c r="E84" s="199" t="s">
        <v>616</v>
      </c>
      <c r="F84" s="173" t="s">
        <v>77</v>
      </c>
      <c r="G84" s="52" t="s">
        <v>78</v>
      </c>
      <c r="H84" s="52" t="s">
        <v>343</v>
      </c>
      <c r="I84" s="244" t="s">
        <v>643</v>
      </c>
      <c r="J84" s="198">
        <v>292</v>
      </c>
      <c r="K84" s="218" t="s">
        <v>131</v>
      </c>
      <c r="L84" s="222" t="s">
        <v>694</v>
      </c>
      <c r="M84" s="211">
        <v>114334.02</v>
      </c>
      <c r="N84" s="215">
        <f t="shared" si="21"/>
        <v>114334.02</v>
      </c>
      <c r="O84" s="219"/>
      <c r="P84" s="212"/>
      <c r="Q84" s="214">
        <v>59299</v>
      </c>
      <c r="R84" s="51">
        <v>5299</v>
      </c>
      <c r="S84" s="214">
        <v>94200.644</v>
      </c>
      <c r="T84" s="198"/>
      <c r="U84" s="379"/>
      <c r="V84" s="384">
        <v>3</v>
      </c>
      <c r="W84" s="384">
        <f t="shared" si="22"/>
        <v>3299</v>
      </c>
      <c r="X84" s="384">
        <f t="shared" si="24"/>
        <v>3299</v>
      </c>
      <c r="Y84" s="233">
        <f t="shared" si="23"/>
        <v>2000</v>
      </c>
      <c r="Z84" s="233">
        <v>2000</v>
      </c>
      <c r="AA84" s="413"/>
      <c r="AB84" s="470" t="s">
        <v>816</v>
      </c>
      <c r="AC84" s="472">
        <v>5299</v>
      </c>
      <c r="AD84" s="472"/>
      <c r="AE84" s="472">
        <f t="shared" si="25"/>
        <v>5299</v>
      </c>
      <c r="AF84" s="472"/>
      <c r="AG84" s="52" t="s">
        <v>821</v>
      </c>
      <c r="AH84" s="391">
        <v>5299</v>
      </c>
    </row>
    <row r="85" spans="1:36" ht="54" x14ac:dyDescent="0.35">
      <c r="A85" s="331" t="s">
        <v>718</v>
      </c>
      <c r="B85" s="222">
        <v>10</v>
      </c>
      <c r="C85" s="330" t="s">
        <v>90</v>
      </c>
      <c r="D85" s="160">
        <f>MAX($D$56:D84)+1</f>
        <v>24</v>
      </c>
      <c r="E85" s="53" t="s">
        <v>617</v>
      </c>
      <c r="F85" s="173" t="s">
        <v>145</v>
      </c>
      <c r="G85" s="52" t="s">
        <v>838</v>
      </c>
      <c r="H85" s="52" t="s">
        <v>343</v>
      </c>
      <c r="I85" s="244" t="s">
        <v>644</v>
      </c>
      <c r="J85" s="198">
        <v>292</v>
      </c>
      <c r="K85" s="218" t="s">
        <v>169</v>
      </c>
      <c r="L85" s="52" t="s">
        <v>695</v>
      </c>
      <c r="M85" s="211">
        <v>52539.7</v>
      </c>
      <c r="N85" s="215">
        <f t="shared" si="21"/>
        <v>52539.7</v>
      </c>
      <c r="O85" s="217"/>
      <c r="P85" s="216"/>
      <c r="Q85" s="214">
        <v>12850.161</v>
      </c>
      <c r="R85" s="51">
        <v>10986</v>
      </c>
      <c r="S85" s="214">
        <v>24714.7693</v>
      </c>
      <c r="T85" s="198"/>
      <c r="U85" s="379"/>
      <c r="V85" s="384">
        <v>3</v>
      </c>
      <c r="W85" s="384">
        <f t="shared" si="22"/>
        <v>6986</v>
      </c>
      <c r="X85" s="384">
        <f t="shared" si="24"/>
        <v>164</v>
      </c>
      <c r="Y85" s="233">
        <f t="shared" si="23"/>
        <v>4000</v>
      </c>
      <c r="Z85" s="233">
        <v>4000</v>
      </c>
      <c r="AA85" s="413"/>
      <c r="AB85" s="470" t="s">
        <v>813</v>
      </c>
      <c r="AC85" s="473">
        <v>4164</v>
      </c>
      <c r="AD85" s="473"/>
      <c r="AE85" s="473">
        <f>+AC85</f>
        <v>4164</v>
      </c>
      <c r="AF85" s="473"/>
      <c r="AG85" s="392" t="s">
        <v>820</v>
      </c>
      <c r="AH85" s="21" t="s">
        <v>725</v>
      </c>
    </row>
    <row r="86" spans="1:36" ht="126" x14ac:dyDescent="0.35">
      <c r="A86" s="334" t="s">
        <v>717</v>
      </c>
      <c r="B86" s="222">
        <v>10</v>
      </c>
      <c r="C86" s="330" t="s">
        <v>90</v>
      </c>
      <c r="D86" s="160">
        <f>MAX($D$56:D85)+1</f>
        <v>25</v>
      </c>
      <c r="E86" s="208" t="s">
        <v>161</v>
      </c>
      <c r="F86" s="200" t="s">
        <v>91</v>
      </c>
      <c r="G86" s="52" t="s">
        <v>862</v>
      </c>
      <c r="H86" s="52" t="s">
        <v>343</v>
      </c>
      <c r="I86" s="245" t="s">
        <v>255</v>
      </c>
      <c r="J86" s="198">
        <v>292</v>
      </c>
      <c r="K86" s="218" t="s">
        <v>179</v>
      </c>
      <c r="L86" s="200" t="s">
        <v>178</v>
      </c>
      <c r="M86" s="211">
        <v>428354</v>
      </c>
      <c r="N86" s="202"/>
      <c r="O86" s="219"/>
      <c r="P86" s="212"/>
      <c r="Q86" s="214">
        <v>272000</v>
      </c>
      <c r="R86" s="51">
        <v>225000</v>
      </c>
      <c r="S86" s="214">
        <v>109105.652</v>
      </c>
      <c r="T86" s="198"/>
      <c r="U86" s="379"/>
      <c r="V86" s="384">
        <v>3</v>
      </c>
      <c r="W86" s="384">
        <f t="shared" si="22"/>
        <v>205000</v>
      </c>
      <c r="X86" s="384">
        <f t="shared" si="24"/>
        <v>10000</v>
      </c>
      <c r="Y86" s="233">
        <f t="shared" si="23"/>
        <v>20000</v>
      </c>
      <c r="Z86" s="233">
        <v>20000</v>
      </c>
      <c r="AA86" s="413"/>
      <c r="AB86" s="470" t="s">
        <v>810</v>
      </c>
      <c r="AC86" s="473">
        <v>30000</v>
      </c>
      <c r="AD86" s="473">
        <v>20000</v>
      </c>
      <c r="AE86" s="473"/>
      <c r="AF86" s="473">
        <v>10000</v>
      </c>
      <c r="AG86" s="392" t="s">
        <v>819</v>
      </c>
    </row>
    <row r="87" spans="1:36" ht="126" x14ac:dyDescent="0.35">
      <c r="A87" s="334" t="s">
        <v>717</v>
      </c>
      <c r="B87" s="222">
        <v>10</v>
      </c>
      <c r="C87" s="330" t="s">
        <v>90</v>
      </c>
      <c r="D87" s="160">
        <f>MAX($D$56:D86)+1</f>
        <v>26</v>
      </c>
      <c r="E87" s="397" t="s">
        <v>164</v>
      </c>
      <c r="F87" s="173" t="s">
        <v>94</v>
      </c>
      <c r="G87" s="52" t="s">
        <v>836</v>
      </c>
      <c r="H87" s="52" t="s">
        <v>343</v>
      </c>
      <c r="I87" s="244" t="s">
        <v>257</v>
      </c>
      <c r="J87" s="198">
        <v>292</v>
      </c>
      <c r="K87" s="218" t="s">
        <v>186</v>
      </c>
      <c r="L87" s="232" t="s">
        <v>185</v>
      </c>
      <c r="M87" s="211">
        <v>316504.90999999997</v>
      </c>
      <c r="N87" s="202"/>
      <c r="O87" s="217"/>
      <c r="P87" s="216"/>
      <c r="Q87" s="214">
        <v>128000</v>
      </c>
      <c r="R87" s="51">
        <v>76421.045500000007</v>
      </c>
      <c r="S87" s="214">
        <v>154229.253</v>
      </c>
      <c r="T87" s="198"/>
      <c r="U87" s="379"/>
      <c r="V87" s="384">
        <v>3</v>
      </c>
      <c r="W87" s="384">
        <f t="shared" si="22"/>
        <v>36421.045500000007</v>
      </c>
      <c r="X87" s="384">
        <f t="shared" si="24"/>
        <v>10000</v>
      </c>
      <c r="Y87" s="233">
        <f t="shared" si="23"/>
        <v>40000</v>
      </c>
      <c r="Z87" s="233">
        <v>40000</v>
      </c>
      <c r="AA87" s="413"/>
      <c r="AB87" s="470" t="s">
        <v>806</v>
      </c>
      <c r="AC87" s="473">
        <v>50000</v>
      </c>
      <c r="AD87" s="473">
        <v>40000</v>
      </c>
      <c r="AE87" s="473"/>
      <c r="AF87" s="473">
        <v>10000</v>
      </c>
      <c r="AG87" s="392" t="s">
        <v>819</v>
      </c>
      <c r="AH87" s="457" t="s">
        <v>807</v>
      </c>
    </row>
    <row r="88" spans="1:36" ht="90" x14ac:dyDescent="0.35">
      <c r="A88" s="333" t="s">
        <v>802</v>
      </c>
      <c r="B88" s="222">
        <v>10</v>
      </c>
      <c r="C88" s="330" t="s">
        <v>90</v>
      </c>
      <c r="D88" s="160">
        <f>MAX($D$56:D87)+1</f>
        <v>27</v>
      </c>
      <c r="E88" s="203" t="s">
        <v>455</v>
      </c>
      <c r="F88" s="291" t="s">
        <v>139</v>
      </c>
      <c r="G88" s="52" t="s">
        <v>841</v>
      </c>
      <c r="H88" s="52" t="s">
        <v>343</v>
      </c>
      <c r="I88" s="198" t="s">
        <v>472</v>
      </c>
      <c r="J88" s="198">
        <v>292</v>
      </c>
      <c r="K88" s="241" t="s">
        <v>128</v>
      </c>
      <c r="L88" s="52" t="s">
        <v>461</v>
      </c>
      <c r="M88" s="215">
        <v>213549</v>
      </c>
      <c r="N88" s="202"/>
      <c r="O88" s="215"/>
      <c r="P88" s="215"/>
      <c r="Q88" s="214">
        <v>86398</v>
      </c>
      <c r="R88" s="240">
        <v>36018.794000000002</v>
      </c>
      <c r="S88" s="214">
        <v>94356.966</v>
      </c>
      <c r="T88" s="198"/>
      <c r="U88" s="379">
        <v>2</v>
      </c>
      <c r="V88" s="384">
        <v>3</v>
      </c>
      <c r="W88" s="384">
        <f t="shared" si="22"/>
        <v>18.794000000001688</v>
      </c>
      <c r="X88" s="384">
        <f t="shared" si="24"/>
        <v>14000</v>
      </c>
      <c r="Y88" s="233">
        <f t="shared" si="23"/>
        <v>36000</v>
      </c>
      <c r="Z88" s="233">
        <v>36000</v>
      </c>
      <c r="AA88" s="413"/>
      <c r="AB88" s="470" t="s">
        <v>803</v>
      </c>
      <c r="AC88" s="475">
        <v>50000</v>
      </c>
      <c r="AD88" s="475">
        <v>36019</v>
      </c>
      <c r="AE88" s="475"/>
      <c r="AF88" s="475"/>
      <c r="AG88" s="392" t="s">
        <v>819</v>
      </c>
      <c r="AH88" s="334" t="s">
        <v>804</v>
      </c>
    </row>
    <row r="89" spans="1:36" ht="90" x14ac:dyDescent="0.35">
      <c r="A89" s="333" t="s">
        <v>802</v>
      </c>
      <c r="B89" s="222">
        <v>10</v>
      </c>
      <c r="C89" s="330" t="s">
        <v>90</v>
      </c>
      <c r="D89" s="160">
        <f>MAX($D$56:D88)+1</f>
        <v>28</v>
      </c>
      <c r="E89" s="203" t="s">
        <v>454</v>
      </c>
      <c r="F89" s="291" t="s">
        <v>139</v>
      </c>
      <c r="G89" s="52" t="s">
        <v>841</v>
      </c>
      <c r="H89" s="52" t="s">
        <v>343</v>
      </c>
      <c r="I89" s="198" t="s">
        <v>471</v>
      </c>
      <c r="J89" s="198">
        <v>292</v>
      </c>
      <c r="K89" s="241" t="s">
        <v>463</v>
      </c>
      <c r="L89" s="52" t="s">
        <v>460</v>
      </c>
      <c r="M89" s="215">
        <v>102759</v>
      </c>
      <c r="N89" s="202"/>
      <c r="O89" s="215"/>
      <c r="P89" s="215"/>
      <c r="Q89" s="214">
        <v>41000</v>
      </c>
      <c r="R89" s="240">
        <v>14037.999900000001</v>
      </c>
      <c r="S89" s="214">
        <v>40304.762699999999</v>
      </c>
      <c r="T89" s="198"/>
      <c r="U89" s="379">
        <v>2</v>
      </c>
      <c r="V89" s="384">
        <v>3</v>
      </c>
      <c r="W89" s="384">
        <f t="shared" si="22"/>
        <v>37.999900000000707</v>
      </c>
      <c r="X89" s="384">
        <f t="shared" si="24"/>
        <v>38</v>
      </c>
      <c r="Y89" s="233">
        <f t="shared" si="23"/>
        <v>14000</v>
      </c>
      <c r="Z89" s="233">
        <v>14000</v>
      </c>
      <c r="AA89" s="413"/>
      <c r="AB89" s="470" t="s">
        <v>803</v>
      </c>
      <c r="AC89" s="475">
        <f>+AD89</f>
        <v>14038</v>
      </c>
      <c r="AD89" s="475">
        <v>14038</v>
      </c>
      <c r="AE89" s="475"/>
      <c r="AF89" s="475"/>
      <c r="AG89" s="392" t="s">
        <v>819</v>
      </c>
      <c r="AH89" s="334" t="s">
        <v>804</v>
      </c>
    </row>
    <row r="90" spans="1:36" ht="90" x14ac:dyDescent="0.35">
      <c r="A90" s="333" t="s">
        <v>719</v>
      </c>
      <c r="B90" s="222">
        <v>10</v>
      </c>
      <c r="C90" s="330" t="s">
        <v>90</v>
      </c>
      <c r="D90" s="160">
        <f>MAX($D$56:D89)+1</f>
        <v>29</v>
      </c>
      <c r="E90" s="53" t="s">
        <v>212</v>
      </c>
      <c r="F90" s="52" t="s">
        <v>139</v>
      </c>
      <c r="G90" s="52" t="s">
        <v>841</v>
      </c>
      <c r="H90" s="52" t="s">
        <v>343</v>
      </c>
      <c r="I90" s="198" t="s">
        <v>246</v>
      </c>
      <c r="J90" s="198">
        <v>292</v>
      </c>
      <c r="K90" s="241" t="s">
        <v>88</v>
      </c>
      <c r="L90" s="52" t="s">
        <v>709</v>
      </c>
      <c r="M90" s="215">
        <v>38964.093000000001</v>
      </c>
      <c r="N90" s="202"/>
      <c r="O90" s="215"/>
      <c r="P90" s="215"/>
      <c r="Q90" s="214">
        <v>32000</v>
      </c>
      <c r="R90" s="240">
        <v>6000</v>
      </c>
      <c r="S90" s="214">
        <f>VLOOKUP(I90,[202]BaoCao!$D$16:$X$500,21,0)/1000000</f>
        <v>18755.2107</v>
      </c>
      <c r="T90" s="198">
        <v>2022</v>
      </c>
      <c r="U90" s="379">
        <v>1</v>
      </c>
      <c r="V90" s="384">
        <v>3</v>
      </c>
      <c r="W90" s="384">
        <f t="shared" si="22"/>
        <v>0</v>
      </c>
      <c r="X90" s="384">
        <f t="shared" si="24"/>
        <v>0</v>
      </c>
      <c r="Y90" s="233">
        <f t="shared" si="23"/>
        <v>6000</v>
      </c>
      <c r="Z90" s="233">
        <v>6000</v>
      </c>
      <c r="AA90" s="413"/>
      <c r="AB90" s="470" t="s">
        <v>803</v>
      </c>
      <c r="AC90" s="473">
        <f>+AD90</f>
        <v>6000</v>
      </c>
      <c r="AD90" s="473">
        <v>6000</v>
      </c>
      <c r="AE90" s="473"/>
      <c r="AF90" s="473"/>
      <c r="AG90" s="392" t="s">
        <v>819</v>
      </c>
      <c r="AH90" s="334" t="s">
        <v>804</v>
      </c>
    </row>
    <row r="91" spans="1:36" ht="108" x14ac:dyDescent="0.35">
      <c r="A91" s="333" t="s">
        <v>802</v>
      </c>
      <c r="B91" s="198">
        <v>10</v>
      </c>
      <c r="C91" s="333" t="s">
        <v>90</v>
      </c>
      <c r="D91" s="160">
        <f>MAX($D$56:D90)+1</f>
        <v>30</v>
      </c>
      <c r="E91" s="203" t="s">
        <v>451</v>
      </c>
      <c r="F91" s="291" t="s">
        <v>132</v>
      </c>
      <c r="G91" s="52" t="s">
        <v>842</v>
      </c>
      <c r="H91" s="52" t="s">
        <v>343</v>
      </c>
      <c r="I91" s="198" t="s">
        <v>468</v>
      </c>
      <c r="J91" s="198">
        <v>292</v>
      </c>
      <c r="K91" s="241" t="s">
        <v>465</v>
      </c>
      <c r="L91" s="52" t="s">
        <v>457</v>
      </c>
      <c r="M91" s="215">
        <v>102485.41</v>
      </c>
      <c r="N91" s="202"/>
      <c r="O91" s="215"/>
      <c r="P91" s="215"/>
      <c r="Q91" s="214">
        <v>35000</v>
      </c>
      <c r="R91" s="240">
        <v>14847.327078999999</v>
      </c>
      <c r="S91" s="214">
        <v>49440.809280000001</v>
      </c>
      <c r="T91" s="198"/>
      <c r="U91" s="379">
        <v>2</v>
      </c>
      <c r="V91" s="384">
        <v>3</v>
      </c>
      <c r="W91" s="384">
        <f t="shared" si="22"/>
        <v>6847.3270789999988</v>
      </c>
      <c r="X91" s="384">
        <f t="shared" si="24"/>
        <v>40798</v>
      </c>
      <c r="Y91" s="233">
        <f t="shared" si="23"/>
        <v>8000</v>
      </c>
      <c r="Z91" s="233">
        <v>8000</v>
      </c>
      <c r="AA91" s="413"/>
      <c r="AB91" s="470" t="s">
        <v>827</v>
      </c>
      <c r="AC91" s="475">
        <v>48798</v>
      </c>
      <c r="AD91" s="475">
        <v>8000</v>
      </c>
      <c r="AE91" s="475"/>
      <c r="AF91" s="475"/>
      <c r="AG91" s="392" t="s">
        <v>819</v>
      </c>
      <c r="AH91" s="331" t="s">
        <v>829</v>
      </c>
    </row>
    <row r="92" spans="1:36" ht="108" x14ac:dyDescent="0.35">
      <c r="A92" s="333" t="s">
        <v>802</v>
      </c>
      <c r="B92" s="198">
        <v>10</v>
      </c>
      <c r="C92" s="333" t="s">
        <v>90</v>
      </c>
      <c r="D92" s="160">
        <f>MAX($D$56:D91)+1</f>
        <v>31</v>
      </c>
      <c r="E92" s="203" t="s">
        <v>452</v>
      </c>
      <c r="F92" s="291" t="s">
        <v>132</v>
      </c>
      <c r="G92" s="52" t="s">
        <v>842</v>
      </c>
      <c r="H92" s="52" t="s">
        <v>343</v>
      </c>
      <c r="I92" s="198" t="s">
        <v>469</v>
      </c>
      <c r="J92" s="198">
        <v>292</v>
      </c>
      <c r="K92" s="241" t="s">
        <v>133</v>
      </c>
      <c r="L92" s="52" t="s">
        <v>458</v>
      </c>
      <c r="M92" s="215">
        <v>72645</v>
      </c>
      <c r="N92" s="202"/>
      <c r="O92" s="215"/>
      <c r="P92" s="215"/>
      <c r="Q92" s="214">
        <v>20000</v>
      </c>
      <c r="R92" s="240">
        <v>1394.2654059999986</v>
      </c>
      <c r="S92" s="214">
        <v>48603.734594000001</v>
      </c>
      <c r="T92" s="198"/>
      <c r="U92" s="379">
        <v>2</v>
      </c>
      <c r="V92" s="384">
        <v>3</v>
      </c>
      <c r="W92" s="384">
        <f t="shared" si="22"/>
        <v>394.26540599999862</v>
      </c>
      <c r="X92" s="384">
        <f t="shared" si="24"/>
        <v>23041</v>
      </c>
      <c r="Y92" s="233">
        <f t="shared" si="23"/>
        <v>1000</v>
      </c>
      <c r="Z92" s="233">
        <v>1000</v>
      </c>
      <c r="AA92" s="413"/>
      <c r="AB92" s="470" t="s">
        <v>827</v>
      </c>
      <c r="AC92" s="475">
        <v>24041</v>
      </c>
      <c r="AD92" s="475">
        <v>1000</v>
      </c>
      <c r="AE92" s="475"/>
      <c r="AF92" s="475"/>
      <c r="AG92" s="392" t="s">
        <v>819</v>
      </c>
      <c r="AH92" s="331" t="s">
        <v>828</v>
      </c>
    </row>
    <row r="93" spans="1:36" ht="108" x14ac:dyDescent="0.35">
      <c r="A93" s="334" t="s">
        <v>717</v>
      </c>
      <c r="B93" s="198">
        <v>10</v>
      </c>
      <c r="C93" s="333" t="s">
        <v>90</v>
      </c>
      <c r="D93" s="160">
        <f>MAX($D$56:D92)+1</f>
        <v>32</v>
      </c>
      <c r="E93" s="206" t="s">
        <v>625</v>
      </c>
      <c r="F93" s="207" t="s">
        <v>132</v>
      </c>
      <c r="G93" s="52" t="s">
        <v>842</v>
      </c>
      <c r="H93" s="52" t="s">
        <v>343</v>
      </c>
      <c r="I93" s="246" t="s">
        <v>656</v>
      </c>
      <c r="J93" s="198">
        <v>292</v>
      </c>
      <c r="K93" s="230" t="s">
        <v>175</v>
      </c>
      <c r="L93" s="207" t="s">
        <v>704</v>
      </c>
      <c r="M93" s="231">
        <v>75416</v>
      </c>
      <c r="N93" s="202"/>
      <c r="O93" s="228"/>
      <c r="P93" s="229"/>
      <c r="Q93" s="405">
        <v>45000</v>
      </c>
      <c r="R93" s="51">
        <v>5000.0002000000004</v>
      </c>
      <c r="S93" s="214">
        <v>49062.970549999998</v>
      </c>
      <c r="T93" s="198"/>
      <c r="U93" s="379"/>
      <c r="V93" s="384">
        <v>3</v>
      </c>
      <c r="W93" s="384">
        <f t="shared" si="22"/>
        <v>2.0000000040454324E-4</v>
      </c>
      <c r="X93" s="384">
        <f t="shared" si="24"/>
        <v>15416</v>
      </c>
      <c r="Y93" s="233">
        <f t="shared" si="23"/>
        <v>5000</v>
      </c>
      <c r="Z93" s="233">
        <v>5000</v>
      </c>
      <c r="AA93" s="413"/>
      <c r="AB93" s="470" t="s">
        <v>827</v>
      </c>
      <c r="AC93" s="473">
        <v>20416</v>
      </c>
      <c r="AD93" s="473">
        <v>7000</v>
      </c>
      <c r="AE93" s="473"/>
      <c r="AF93" s="473"/>
      <c r="AG93" s="392" t="s">
        <v>819</v>
      </c>
      <c r="AH93" s="52" t="s">
        <v>826</v>
      </c>
    </row>
    <row r="94" spans="1:36" ht="108" x14ac:dyDescent="0.35">
      <c r="A94" s="333" t="s">
        <v>802</v>
      </c>
      <c r="B94" s="198">
        <v>10</v>
      </c>
      <c r="C94" s="333" t="s">
        <v>90</v>
      </c>
      <c r="D94" s="198">
        <f>MAX($D$56:D93)+1</f>
        <v>33</v>
      </c>
      <c r="E94" s="203" t="s">
        <v>453</v>
      </c>
      <c r="F94" s="291" t="s">
        <v>132</v>
      </c>
      <c r="G94" s="52" t="s">
        <v>842</v>
      </c>
      <c r="H94" s="52" t="s">
        <v>343</v>
      </c>
      <c r="I94" s="198" t="s">
        <v>470</v>
      </c>
      <c r="J94" s="198">
        <v>292</v>
      </c>
      <c r="K94" s="241" t="s">
        <v>466</v>
      </c>
      <c r="L94" s="52" t="s">
        <v>459</v>
      </c>
      <c r="M94" s="215">
        <v>59935.44</v>
      </c>
      <c r="N94" s="202"/>
      <c r="O94" s="215"/>
      <c r="P94" s="215"/>
      <c r="Q94" s="214">
        <v>17000</v>
      </c>
      <c r="R94" s="240">
        <v>11478.009635</v>
      </c>
      <c r="S94" s="214">
        <v>27025.946365</v>
      </c>
      <c r="T94" s="198"/>
      <c r="U94" s="202">
        <v>2</v>
      </c>
      <c r="V94" s="240">
        <v>3</v>
      </c>
      <c r="W94" s="240">
        <f t="shared" si="22"/>
        <v>9478.0096350000003</v>
      </c>
      <c r="X94" s="240">
        <f t="shared" si="24"/>
        <v>24432</v>
      </c>
      <c r="Y94" s="233">
        <f t="shared" si="23"/>
        <v>2000</v>
      </c>
      <c r="Z94" s="233">
        <v>2000</v>
      </c>
      <c r="AA94" s="413"/>
      <c r="AB94" s="470" t="s">
        <v>827</v>
      </c>
      <c r="AC94" s="475">
        <v>26432</v>
      </c>
      <c r="AD94" s="475">
        <v>2000</v>
      </c>
      <c r="AE94" s="475"/>
      <c r="AF94" s="475"/>
      <c r="AG94" s="392" t="s">
        <v>819</v>
      </c>
      <c r="AH94" s="456" t="s">
        <v>830</v>
      </c>
    </row>
    <row r="95" spans="1:36" ht="34.799999999999997" x14ac:dyDescent="0.35">
      <c r="A95" s="333"/>
      <c r="B95" s="198"/>
      <c r="C95" s="333"/>
      <c r="D95" s="450" t="s">
        <v>46</v>
      </c>
      <c r="E95" s="450" t="s">
        <v>351</v>
      </c>
      <c r="F95" s="291"/>
      <c r="G95" s="52"/>
      <c r="H95" s="202"/>
      <c r="I95" s="198"/>
      <c r="J95" s="198"/>
      <c r="K95" s="241"/>
      <c r="L95" s="52"/>
      <c r="M95" s="215"/>
      <c r="N95" s="202"/>
      <c r="O95" s="215"/>
      <c r="P95" s="215"/>
      <c r="Q95" s="214"/>
      <c r="R95" s="240"/>
      <c r="S95" s="214"/>
      <c r="T95" s="198"/>
      <c r="U95" s="379"/>
      <c r="V95" s="384"/>
      <c r="W95" s="384"/>
      <c r="X95" s="384">
        <f t="shared" si="24"/>
        <v>0</v>
      </c>
      <c r="Y95" s="312"/>
      <c r="Z95" s="233"/>
      <c r="AA95" s="413"/>
      <c r="AB95" s="470"/>
      <c r="AC95" s="475"/>
      <c r="AD95" s="475"/>
      <c r="AE95" s="475"/>
      <c r="AF95" s="475"/>
      <c r="AG95" s="52"/>
      <c r="AH95" s="456"/>
    </row>
    <row r="96" spans="1:36" ht="90" x14ac:dyDescent="0.35">
      <c r="A96" s="334" t="s">
        <v>717</v>
      </c>
      <c r="B96" s="52">
        <v>10</v>
      </c>
      <c r="C96" s="334" t="s">
        <v>83</v>
      </c>
      <c r="D96" s="160">
        <f>MAX($D$56:D95)+1</f>
        <v>34</v>
      </c>
      <c r="E96" s="206" t="s">
        <v>165</v>
      </c>
      <c r="F96" s="207" t="s">
        <v>84</v>
      </c>
      <c r="G96" s="52" t="s">
        <v>723</v>
      </c>
      <c r="H96" s="52" t="s">
        <v>343</v>
      </c>
      <c r="I96" s="246" t="s">
        <v>258</v>
      </c>
      <c r="J96" s="198">
        <v>283</v>
      </c>
      <c r="K96" s="230" t="s">
        <v>188</v>
      </c>
      <c r="L96" s="207" t="s">
        <v>187</v>
      </c>
      <c r="M96" s="163">
        <v>928100</v>
      </c>
      <c r="N96" s="215">
        <f t="shared" ref="N96:N102" si="26">+M96</f>
        <v>928100</v>
      </c>
      <c r="O96" s="228"/>
      <c r="P96" s="229"/>
      <c r="Q96" s="405">
        <v>150000</v>
      </c>
      <c r="R96" s="51">
        <v>67337.793999999994</v>
      </c>
      <c r="S96" s="214">
        <v>414263.84009999997</v>
      </c>
      <c r="T96" s="198" t="s">
        <v>822</v>
      </c>
      <c r="U96" s="379">
        <v>2</v>
      </c>
      <c r="V96" s="384">
        <v>3</v>
      </c>
      <c r="W96" s="384">
        <f t="shared" ref="W96:W102" si="27">+R96-Y96</f>
        <v>59337.793999999994</v>
      </c>
      <c r="X96" s="384">
        <f t="shared" si="24"/>
        <v>42000</v>
      </c>
      <c r="Y96" s="233">
        <f t="shared" ref="Y96:Y102" si="28">+SUM(Z96:AA96)</f>
        <v>8000</v>
      </c>
      <c r="Z96" s="233">
        <v>8000</v>
      </c>
      <c r="AA96" s="413"/>
      <c r="AB96" s="470" t="s">
        <v>798</v>
      </c>
      <c r="AC96" s="473">
        <v>50000</v>
      </c>
      <c r="AD96" s="473"/>
      <c r="AE96" s="473">
        <v>16000</v>
      </c>
      <c r="AF96" s="473">
        <v>34000</v>
      </c>
      <c r="AG96" s="392" t="s">
        <v>820</v>
      </c>
      <c r="AH96" s="202"/>
    </row>
    <row r="97" spans="1:34" ht="108" x14ac:dyDescent="0.35">
      <c r="A97" s="334" t="s">
        <v>717</v>
      </c>
      <c r="B97" s="52">
        <v>10</v>
      </c>
      <c r="C97" s="334" t="s">
        <v>83</v>
      </c>
      <c r="D97" s="160">
        <f>MAX($D$56:D96)+1</f>
        <v>35</v>
      </c>
      <c r="E97" s="206" t="s">
        <v>626</v>
      </c>
      <c r="F97" s="207" t="s">
        <v>84</v>
      </c>
      <c r="G97" s="52" t="s">
        <v>65</v>
      </c>
      <c r="H97" s="52" t="s">
        <v>343</v>
      </c>
      <c r="I97" s="246" t="s">
        <v>657</v>
      </c>
      <c r="J97" s="198">
        <v>283</v>
      </c>
      <c r="K97" s="393" t="s">
        <v>681</v>
      </c>
      <c r="L97" s="207" t="s">
        <v>705</v>
      </c>
      <c r="M97" s="231">
        <v>59558.807999999997</v>
      </c>
      <c r="N97" s="215">
        <f t="shared" si="26"/>
        <v>59558.807999999997</v>
      </c>
      <c r="O97" s="230"/>
      <c r="P97" s="229"/>
      <c r="Q97" s="405">
        <v>34500</v>
      </c>
      <c r="R97" s="51">
        <v>14500</v>
      </c>
      <c r="S97" s="214">
        <v>34300</v>
      </c>
      <c r="T97" s="198">
        <v>2020</v>
      </c>
      <c r="U97" s="379">
        <v>2</v>
      </c>
      <c r="V97" s="384">
        <v>3</v>
      </c>
      <c r="W97" s="384">
        <f t="shared" si="27"/>
        <v>7500</v>
      </c>
      <c r="X97" s="384">
        <f t="shared" si="24"/>
        <v>7500</v>
      </c>
      <c r="Y97" s="233">
        <f t="shared" si="28"/>
        <v>7000</v>
      </c>
      <c r="Z97" s="233">
        <v>7000</v>
      </c>
      <c r="AA97" s="413"/>
      <c r="AB97" s="470" t="s">
        <v>798</v>
      </c>
      <c r="AC97" s="471">
        <v>14500</v>
      </c>
      <c r="AD97" s="471"/>
      <c r="AE97" s="471">
        <v>14500</v>
      </c>
      <c r="AF97" s="471"/>
      <c r="AG97" s="392" t="s">
        <v>820</v>
      </c>
      <c r="AH97" s="202"/>
    </row>
    <row r="98" spans="1:34" ht="90" x14ac:dyDescent="0.35">
      <c r="A98" s="333" t="s">
        <v>719</v>
      </c>
      <c r="B98" s="52">
        <v>10</v>
      </c>
      <c r="C98" s="334" t="s">
        <v>83</v>
      </c>
      <c r="D98" s="160">
        <f>MAX($D$56:D97)+1</f>
        <v>36</v>
      </c>
      <c r="E98" s="237" t="s">
        <v>205</v>
      </c>
      <c r="F98" s="52" t="s">
        <v>84</v>
      </c>
      <c r="G98" s="52" t="s">
        <v>837</v>
      </c>
      <c r="H98" s="52" t="s">
        <v>343</v>
      </c>
      <c r="I98" s="198" t="s">
        <v>661</v>
      </c>
      <c r="J98" s="198">
        <v>283</v>
      </c>
      <c r="K98" s="198" t="s">
        <v>129</v>
      </c>
      <c r="L98" s="52" t="s">
        <v>707</v>
      </c>
      <c r="M98" s="214">
        <v>130000</v>
      </c>
      <c r="N98" s="215">
        <f t="shared" si="26"/>
        <v>130000</v>
      </c>
      <c r="O98" s="214"/>
      <c r="P98" s="214"/>
      <c r="Q98" s="214">
        <v>102000</v>
      </c>
      <c r="R98" s="240">
        <v>61000</v>
      </c>
      <c r="S98" s="214">
        <v>38029.705000000002</v>
      </c>
      <c r="T98" s="198">
        <v>2022</v>
      </c>
      <c r="U98" s="379">
        <v>1</v>
      </c>
      <c r="V98" s="384">
        <v>3</v>
      </c>
      <c r="W98" s="384">
        <f t="shared" si="27"/>
        <v>58000</v>
      </c>
      <c r="X98" s="384">
        <f t="shared" si="24"/>
        <v>37000</v>
      </c>
      <c r="Y98" s="233">
        <f t="shared" si="28"/>
        <v>3000</v>
      </c>
      <c r="Z98" s="233">
        <v>3000</v>
      </c>
      <c r="AA98" s="413"/>
      <c r="AB98" s="470" t="s">
        <v>730</v>
      </c>
      <c r="AC98" s="473">
        <v>40000</v>
      </c>
      <c r="AD98" s="473">
        <v>3000</v>
      </c>
      <c r="AE98" s="473">
        <v>5000</v>
      </c>
      <c r="AF98" s="473">
        <v>32000</v>
      </c>
      <c r="AG98" s="392" t="s">
        <v>820</v>
      </c>
    </row>
    <row r="99" spans="1:34" ht="90" x14ac:dyDescent="0.35">
      <c r="A99" s="333" t="s">
        <v>719</v>
      </c>
      <c r="B99" s="334">
        <v>10</v>
      </c>
      <c r="C99" s="334" t="s">
        <v>83</v>
      </c>
      <c r="D99" s="160">
        <f>MAX($D$56:D98)+1</f>
        <v>37</v>
      </c>
      <c r="E99" s="319" t="s">
        <v>198</v>
      </c>
      <c r="F99" s="52" t="s">
        <v>84</v>
      </c>
      <c r="G99" s="52" t="s">
        <v>78</v>
      </c>
      <c r="H99" s="52" t="s">
        <v>343</v>
      </c>
      <c r="I99" s="320" t="s">
        <v>243</v>
      </c>
      <c r="J99" s="198">
        <v>283</v>
      </c>
      <c r="K99" s="240" t="s">
        <v>88</v>
      </c>
      <c r="L99" s="316" t="s">
        <v>221</v>
      </c>
      <c r="M99" s="215">
        <v>75000</v>
      </c>
      <c r="N99" s="215">
        <f t="shared" si="26"/>
        <v>75000</v>
      </c>
      <c r="O99" s="215"/>
      <c r="P99" s="215"/>
      <c r="Q99" s="214">
        <v>60000</v>
      </c>
      <c r="R99" s="240">
        <v>6000</v>
      </c>
      <c r="S99" s="214">
        <v>39592.462</v>
      </c>
      <c r="T99" s="198">
        <v>2021</v>
      </c>
      <c r="U99" s="379">
        <v>2</v>
      </c>
      <c r="V99" s="384">
        <v>3</v>
      </c>
      <c r="W99" s="384">
        <f t="shared" si="27"/>
        <v>4000</v>
      </c>
      <c r="X99" s="384">
        <f t="shared" si="24"/>
        <v>4000</v>
      </c>
      <c r="Y99" s="233">
        <f t="shared" si="28"/>
        <v>2000</v>
      </c>
      <c r="Z99" s="233">
        <v>2000</v>
      </c>
      <c r="AA99" s="413"/>
      <c r="AB99" s="470" t="s">
        <v>798</v>
      </c>
      <c r="AC99" s="473">
        <v>6000</v>
      </c>
      <c r="AD99" s="473">
        <v>2000</v>
      </c>
      <c r="AE99" s="473">
        <v>4000</v>
      </c>
      <c r="AF99" s="473"/>
      <c r="AG99" s="392" t="s">
        <v>820</v>
      </c>
    </row>
    <row r="100" spans="1:34" ht="90" x14ac:dyDescent="0.35">
      <c r="A100" s="333" t="s">
        <v>719</v>
      </c>
      <c r="B100" s="334">
        <v>10</v>
      </c>
      <c r="C100" s="334" t="s">
        <v>83</v>
      </c>
      <c r="D100" s="160">
        <f>MAX($D$56:D99)+1</f>
        <v>38</v>
      </c>
      <c r="E100" s="237" t="s">
        <v>204</v>
      </c>
      <c r="F100" s="52" t="s">
        <v>84</v>
      </c>
      <c r="G100" s="52" t="s">
        <v>70</v>
      </c>
      <c r="H100" s="52" t="s">
        <v>343</v>
      </c>
      <c r="I100" s="198" t="s">
        <v>660</v>
      </c>
      <c r="J100" s="198">
        <v>283</v>
      </c>
      <c r="K100" s="241" t="s">
        <v>88</v>
      </c>
      <c r="L100" s="52" t="s">
        <v>230</v>
      </c>
      <c r="M100" s="214">
        <v>59999.502</v>
      </c>
      <c r="N100" s="215">
        <f t="shared" si="26"/>
        <v>59999.502</v>
      </c>
      <c r="O100" s="214"/>
      <c r="P100" s="214"/>
      <c r="Q100" s="214">
        <v>48000</v>
      </c>
      <c r="R100" s="240">
        <v>9000</v>
      </c>
      <c r="S100" s="214">
        <v>20637.623</v>
      </c>
      <c r="T100" s="198">
        <v>2022</v>
      </c>
      <c r="U100" s="379">
        <v>1</v>
      </c>
      <c r="V100" s="384">
        <v>3</v>
      </c>
      <c r="W100" s="384">
        <f t="shared" si="27"/>
        <v>7000</v>
      </c>
      <c r="X100" s="384">
        <f t="shared" si="24"/>
        <v>6700</v>
      </c>
      <c r="Y100" s="233">
        <f t="shared" si="28"/>
        <v>2000</v>
      </c>
      <c r="Z100" s="233">
        <v>2000</v>
      </c>
      <c r="AA100" s="413"/>
      <c r="AB100" s="470" t="s">
        <v>798</v>
      </c>
      <c r="AC100" s="471">
        <v>8700</v>
      </c>
      <c r="AD100" s="471">
        <v>1300</v>
      </c>
      <c r="AE100" s="471">
        <v>4000</v>
      </c>
      <c r="AF100" s="471">
        <v>3400</v>
      </c>
      <c r="AG100" s="392" t="s">
        <v>820</v>
      </c>
    </row>
    <row r="101" spans="1:34" ht="72" x14ac:dyDescent="0.35">
      <c r="A101" s="334" t="s">
        <v>717</v>
      </c>
      <c r="B101" s="222">
        <v>10</v>
      </c>
      <c r="C101" s="330" t="s">
        <v>83</v>
      </c>
      <c r="D101" s="160">
        <f>MAX($D$56:D100)+1</f>
        <v>39</v>
      </c>
      <c r="E101" s="206" t="s">
        <v>166</v>
      </c>
      <c r="F101" s="207" t="s">
        <v>158</v>
      </c>
      <c r="G101" s="52" t="s">
        <v>836</v>
      </c>
      <c r="H101" s="52" t="s">
        <v>343</v>
      </c>
      <c r="I101" s="246" t="s">
        <v>260</v>
      </c>
      <c r="J101" s="198">
        <v>283</v>
      </c>
      <c r="K101" s="230" t="s">
        <v>191</v>
      </c>
      <c r="L101" s="207" t="s">
        <v>190</v>
      </c>
      <c r="M101" s="231">
        <v>279952.15700000001</v>
      </c>
      <c r="N101" s="202"/>
      <c r="O101" s="228"/>
      <c r="P101" s="229"/>
      <c r="Q101" s="405">
        <v>78000</v>
      </c>
      <c r="R101" s="51">
        <v>35031.185144999996</v>
      </c>
      <c r="S101" s="214">
        <v>180229.99490799999</v>
      </c>
      <c r="T101" s="198"/>
      <c r="U101" s="379">
        <v>2</v>
      </c>
      <c r="V101" s="384">
        <v>3</v>
      </c>
      <c r="W101" s="384">
        <f>+R101-Y101</f>
        <v>34031.185144999996</v>
      </c>
      <c r="X101" s="384">
        <f>+AC101-Y101</f>
        <v>14000</v>
      </c>
      <c r="Y101" s="233">
        <f>+SUM(Z101:AA101)</f>
        <v>1000</v>
      </c>
      <c r="Z101" s="233">
        <v>1000</v>
      </c>
      <c r="AA101" s="413"/>
      <c r="AB101" s="470" t="s">
        <v>811</v>
      </c>
      <c r="AC101" s="473">
        <v>15000</v>
      </c>
      <c r="AD101" s="473">
        <v>1000</v>
      </c>
      <c r="AE101" s="473"/>
      <c r="AF101" s="473">
        <f>+AC101-AD101</f>
        <v>14000</v>
      </c>
      <c r="AG101" s="392" t="s">
        <v>819</v>
      </c>
    </row>
    <row r="102" spans="1:34" ht="72" x14ac:dyDescent="0.35">
      <c r="A102" s="333" t="s">
        <v>719</v>
      </c>
      <c r="B102" s="442">
        <v>10</v>
      </c>
      <c r="C102" s="445" t="s">
        <v>83</v>
      </c>
      <c r="D102" s="160">
        <f>MAX($D$56:D101)+1</f>
        <v>40</v>
      </c>
      <c r="E102" s="204" t="s">
        <v>206</v>
      </c>
      <c r="F102" s="205" t="s">
        <v>158</v>
      </c>
      <c r="G102" s="52" t="s">
        <v>861</v>
      </c>
      <c r="H102" s="52" t="s">
        <v>343</v>
      </c>
      <c r="I102" s="198" t="s">
        <v>662</v>
      </c>
      <c r="J102" s="198">
        <v>283</v>
      </c>
      <c r="K102" s="241" t="s">
        <v>129</v>
      </c>
      <c r="L102" s="205" t="s">
        <v>231</v>
      </c>
      <c r="M102" s="322">
        <v>59994.442999999999</v>
      </c>
      <c r="N102" s="215">
        <f t="shared" si="26"/>
        <v>59994.442999999999</v>
      </c>
      <c r="O102" s="322"/>
      <c r="P102" s="322"/>
      <c r="Q102" s="214">
        <v>48000</v>
      </c>
      <c r="R102" s="240">
        <v>4000</v>
      </c>
      <c r="S102" s="214">
        <v>34400</v>
      </c>
      <c r="T102" s="198"/>
      <c r="U102" s="379"/>
      <c r="V102" s="384">
        <v>3</v>
      </c>
      <c r="W102" s="384">
        <f t="shared" si="27"/>
        <v>0</v>
      </c>
      <c r="X102" s="384">
        <f t="shared" si="24"/>
        <v>4000</v>
      </c>
      <c r="Y102" s="233">
        <f t="shared" si="28"/>
        <v>4000</v>
      </c>
      <c r="Z102" s="233">
        <v>4000</v>
      </c>
      <c r="AA102" s="413"/>
      <c r="AB102" s="470" t="s">
        <v>811</v>
      </c>
      <c r="AC102" s="473">
        <v>8000</v>
      </c>
      <c r="AD102" s="473"/>
      <c r="AE102" s="473">
        <f>+AC102</f>
        <v>8000</v>
      </c>
      <c r="AF102" s="473"/>
      <c r="AG102" s="392" t="s">
        <v>820</v>
      </c>
    </row>
    <row r="103" spans="1:34" x14ac:dyDescent="0.35">
      <c r="A103" s="333"/>
      <c r="B103" s="198"/>
      <c r="C103" s="333"/>
      <c r="D103" s="450" t="s">
        <v>47</v>
      </c>
      <c r="E103" s="450" t="s">
        <v>869</v>
      </c>
      <c r="F103" s="291"/>
      <c r="G103" s="52"/>
      <c r="H103" s="202"/>
      <c r="I103" s="198"/>
      <c r="J103" s="198"/>
      <c r="K103" s="241"/>
      <c r="L103" s="52"/>
      <c r="M103" s="215"/>
      <c r="N103" s="202"/>
      <c r="O103" s="215"/>
      <c r="P103" s="215"/>
      <c r="Q103" s="214"/>
      <c r="R103" s="240"/>
      <c r="S103" s="214"/>
      <c r="T103" s="198"/>
      <c r="U103" s="379"/>
      <c r="V103" s="384"/>
      <c r="W103" s="384"/>
      <c r="X103" s="384">
        <f t="shared" ref="X103" si="29">+AC103-Y103</f>
        <v>0</v>
      </c>
      <c r="Y103" s="312"/>
      <c r="Z103" s="233"/>
      <c r="AA103" s="413"/>
      <c r="AB103" s="470"/>
      <c r="AC103" s="475"/>
      <c r="AD103" s="475"/>
      <c r="AE103" s="475"/>
      <c r="AF103" s="475"/>
      <c r="AG103" s="52"/>
      <c r="AH103" s="456"/>
    </row>
    <row r="104" spans="1:34" ht="108" x14ac:dyDescent="0.35">
      <c r="A104" s="333" t="s">
        <v>719</v>
      </c>
      <c r="B104" s="573">
        <v>10</v>
      </c>
      <c r="C104" s="445" t="s">
        <v>870</v>
      </c>
      <c r="D104" s="160">
        <f>MAX($D$56:D102)+1</f>
        <v>41</v>
      </c>
      <c r="E104" s="255" t="s">
        <v>633</v>
      </c>
      <c r="F104" s="250" t="s">
        <v>634</v>
      </c>
      <c r="G104" s="52" t="s">
        <v>723</v>
      </c>
      <c r="H104" s="52" t="s">
        <v>343</v>
      </c>
      <c r="I104" s="542" t="s">
        <v>855</v>
      </c>
      <c r="J104" s="198">
        <v>322</v>
      </c>
      <c r="K104" s="253" t="s">
        <v>88</v>
      </c>
      <c r="L104" s="251" t="s">
        <v>716</v>
      </c>
      <c r="M104" s="308">
        <v>14982.380999999999</v>
      </c>
      <c r="N104" s="215">
        <f>+M104</f>
        <v>14982.380999999999</v>
      </c>
      <c r="O104" s="146"/>
      <c r="P104" s="240"/>
      <c r="Q104" s="214">
        <v>12000</v>
      </c>
      <c r="R104" s="240">
        <v>6200</v>
      </c>
      <c r="S104" s="214">
        <v>3993.491</v>
      </c>
      <c r="T104" s="198"/>
      <c r="U104" s="379"/>
      <c r="V104" s="384">
        <v>3</v>
      </c>
      <c r="W104" s="384">
        <f>+R104-Y104</f>
        <v>1200</v>
      </c>
      <c r="X104" s="384">
        <f>+AC104-Y104</f>
        <v>4197</v>
      </c>
      <c r="Y104" s="233">
        <f>+SUM(Z104:AA104)</f>
        <v>5000</v>
      </c>
      <c r="Z104" s="233">
        <v>5000</v>
      </c>
      <c r="AA104" s="413"/>
      <c r="AB104" s="470" t="s">
        <v>800</v>
      </c>
      <c r="AC104" s="472">
        <v>9197</v>
      </c>
      <c r="AD104" s="472"/>
      <c r="AE104" s="472"/>
      <c r="AF104" s="472"/>
      <c r="AG104" s="52" t="s">
        <v>801</v>
      </c>
      <c r="AH104" s="202" t="s">
        <v>732</v>
      </c>
    </row>
  </sheetData>
  <autoFilter ref="A14:AG104"/>
  <sortState ref="A57:AJ108">
    <sortCondition ref="B57:B108"/>
    <sortCondition ref="C57:C108"/>
  </sortState>
  <mergeCells count="30">
    <mergeCell ref="AD6:AF6"/>
    <mergeCell ref="L6:L7"/>
    <mergeCell ref="M6:N6"/>
    <mergeCell ref="Y6:Y7"/>
    <mergeCell ref="Z6:AA6"/>
    <mergeCell ref="U5:U6"/>
    <mergeCell ref="V5:V6"/>
    <mergeCell ref="W5:W7"/>
    <mergeCell ref="L5:N5"/>
    <mergeCell ref="O5:P6"/>
    <mergeCell ref="Q5:Q7"/>
    <mergeCell ref="R5:R7"/>
    <mergeCell ref="S5:S7"/>
    <mergeCell ref="X5:X7"/>
    <mergeCell ref="D1:AG1"/>
    <mergeCell ref="D2:AG2"/>
    <mergeCell ref="D5:D7"/>
    <mergeCell ref="E5:E7"/>
    <mergeCell ref="F5:F7"/>
    <mergeCell ref="G5:G7"/>
    <mergeCell ref="H5:H7"/>
    <mergeCell ref="I5:I7"/>
    <mergeCell ref="J5:J7"/>
    <mergeCell ref="K5:K7"/>
    <mergeCell ref="T5:T7"/>
    <mergeCell ref="Y5:AA5"/>
    <mergeCell ref="AB5:AB7"/>
    <mergeCell ref="AC5:AF5"/>
    <mergeCell ref="AG5:AG7"/>
    <mergeCell ref="AC6:AC7"/>
  </mergeCells>
  <conditionalFormatting sqref="E4:E12">
    <cfRule type="duplicateValues" dxfId="37" priority="30"/>
  </conditionalFormatting>
  <conditionalFormatting sqref="E13">
    <cfRule type="duplicateValues" dxfId="36" priority="29"/>
  </conditionalFormatting>
  <conditionalFormatting sqref="E56:E58 E65:E68 E60 E62 E70 E73:E74 E76:E78">
    <cfRule type="duplicateValues" dxfId="35" priority="1154"/>
  </conditionalFormatting>
  <conditionalFormatting sqref="E1:E15 E21:E23 E17:E18 E25 E27 E29 E31 E34:E43 E45:E49 E56:E58 E60 E62:E63 E65:E68 E70 E96:E101 E104:E1048576 E51:E54 E73:E74 E76:E94">
    <cfRule type="duplicateValues" dxfId="34" priority="1160"/>
  </conditionalFormatting>
  <conditionalFormatting sqref="E1:E15 E17:E19 E21:E23 E25 E27 E29 E31 E34:E43 E45:E49 E56:E58 E60 E62:E63 E65:E68 E70 E96:E102 E104:E1048576 E51:E54 E73:E74 E76:E94">
    <cfRule type="duplicateValues" dxfId="33" priority="1180"/>
  </conditionalFormatting>
  <conditionalFormatting sqref="E56:E58 E17:E18 E21:E23 E25 E27 E29 E31 E34:E43 E45:E49 E60 E62:E63 E65:E68 E70 E96:E101 E104 E51:E54 E73:E74 E76:E94">
    <cfRule type="duplicateValues" dxfId="32" priority="1200"/>
    <cfRule type="duplicateValues" dxfId="31" priority="1201"/>
  </conditionalFormatting>
  <conditionalFormatting sqref="E75">
    <cfRule type="duplicateValues" dxfId="30" priority="1"/>
  </conditionalFormatting>
  <conditionalFormatting sqref="E75">
    <cfRule type="duplicateValues" dxfId="29" priority="2"/>
  </conditionalFormatting>
  <conditionalFormatting sqref="E75">
    <cfRule type="duplicateValues" dxfId="28" priority="3"/>
  </conditionalFormatting>
  <conditionalFormatting sqref="E75">
    <cfRule type="duplicateValues" dxfId="27" priority="4"/>
    <cfRule type="duplicateValues" dxfId="26" priority="5"/>
  </conditionalFormatting>
  <pageMargins left="0.7" right="0.7" top="0.75" bottom="0.75" header="0.3" footer="0.3"/>
  <pageSetup paperSize="8" scale="47" fitToHeight="0" orientation="landscape" r:id="rId1"/>
  <colBreaks count="1" manualBreakCount="1">
    <brk id="33" max="176"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T83"/>
  <sheetViews>
    <sheetView view="pageBreakPreview" zoomScale="55" zoomScaleNormal="85" zoomScaleSheetLayoutView="55" workbookViewId="0">
      <pane xSplit="4" ySplit="10" topLeftCell="F11" activePane="bottomRight" state="frozen"/>
      <selection activeCell="D29" sqref="D29"/>
      <selection pane="topRight" activeCell="D29" sqref="D29"/>
      <selection pane="bottomLeft" activeCell="D29" sqref="D29"/>
      <selection pane="bottomRight" activeCell="D29" sqref="D29"/>
    </sheetView>
  </sheetViews>
  <sheetFormatPr defaultColWidth="9.109375" defaultRowHeight="18" x14ac:dyDescent="0.35"/>
  <cols>
    <col min="1" max="1" width="9.109375" style="21"/>
    <col min="2" max="2" width="48" style="21" customWidth="1"/>
    <col min="3" max="3" width="23.44140625" style="21" customWidth="1"/>
    <col min="4" max="4" width="27.109375" style="21" hidden="1" customWidth="1"/>
    <col min="5" max="5" width="13" style="21" customWidth="1"/>
    <col min="6" max="6" width="15.44140625" style="21" customWidth="1"/>
    <col min="7" max="7" width="10.6640625" style="333" customWidth="1"/>
    <col min="8" max="8" width="18.44140625" style="21" customWidth="1"/>
    <col min="9" max="9" width="17.6640625" style="21" customWidth="1"/>
    <col min="10" max="11" width="15.44140625" style="21" customWidth="1"/>
    <col min="12" max="12" width="15.88671875" style="21" customWidth="1"/>
    <col min="13" max="13" width="16.88671875" style="518" customWidth="1"/>
    <col min="14" max="14" width="18.109375" style="21" customWidth="1"/>
    <col min="15" max="16" width="9.109375" style="21"/>
    <col min="17" max="17" width="19.44140625" style="359" customWidth="1"/>
    <col min="18" max="18" width="19.44140625" style="21" hidden="1" customWidth="1"/>
    <col min="19" max="19" width="24.33203125" style="21" customWidth="1"/>
    <col min="20" max="20" width="45.33203125" style="21" customWidth="1"/>
    <col min="21" max="16384" width="9.109375" style="21"/>
  </cols>
  <sheetData>
    <row r="1" spans="1:20" ht="31.95" customHeight="1" x14ac:dyDescent="0.35">
      <c r="A1" s="777" t="s">
        <v>770</v>
      </c>
      <c r="B1" s="777"/>
      <c r="C1" s="777"/>
      <c r="D1" s="777"/>
      <c r="E1" s="777"/>
      <c r="F1" s="777"/>
      <c r="G1" s="777"/>
      <c r="H1" s="777"/>
      <c r="I1" s="777"/>
      <c r="J1" s="777"/>
      <c r="K1" s="777"/>
      <c r="L1" s="777"/>
      <c r="M1" s="777"/>
      <c r="N1" s="777"/>
      <c r="O1" s="777"/>
      <c r="P1" s="777"/>
      <c r="Q1" s="777"/>
      <c r="R1" s="777"/>
      <c r="S1" s="777"/>
    </row>
    <row r="2" spans="1:20" s="248" customFormat="1" x14ac:dyDescent="0.35">
      <c r="A2" s="706" t="s">
        <v>914</v>
      </c>
      <c r="B2" s="706"/>
      <c r="C2" s="706"/>
      <c r="D2" s="706"/>
      <c r="E2" s="706"/>
      <c r="F2" s="706"/>
      <c r="G2" s="706"/>
      <c r="H2" s="706"/>
      <c r="I2" s="706"/>
      <c r="J2" s="706"/>
      <c r="K2" s="706"/>
      <c r="L2" s="706"/>
      <c r="M2" s="706"/>
      <c r="N2" s="706"/>
      <c r="O2" s="706"/>
      <c r="P2" s="706"/>
      <c r="Q2" s="706"/>
      <c r="R2" s="706"/>
      <c r="S2" s="706"/>
    </row>
    <row r="3" spans="1:20" x14ac:dyDescent="0.35">
      <c r="I3" s="249"/>
      <c r="J3" s="48"/>
      <c r="K3" s="48"/>
      <c r="S3" s="275" t="s">
        <v>1</v>
      </c>
      <c r="T3" s="372">
        <f>+N7+[151]Mat!N11</f>
        <v>277000</v>
      </c>
    </row>
    <row r="4" spans="1:20" ht="46.95" customHeight="1" x14ac:dyDescent="0.35">
      <c r="A4" s="753" t="s">
        <v>2</v>
      </c>
      <c r="B4" s="753" t="s">
        <v>3</v>
      </c>
      <c r="C4" s="753" t="s">
        <v>57</v>
      </c>
      <c r="D4" s="753" t="s">
        <v>312</v>
      </c>
      <c r="E4" s="753" t="s">
        <v>313</v>
      </c>
      <c r="F4" s="753" t="s">
        <v>289</v>
      </c>
      <c r="G4" s="753" t="s">
        <v>290</v>
      </c>
      <c r="H4" s="753" t="s">
        <v>314</v>
      </c>
      <c r="I4" s="753" t="s">
        <v>292</v>
      </c>
      <c r="J4" s="753"/>
      <c r="K4" s="753"/>
      <c r="L4" s="754" t="s">
        <v>293</v>
      </c>
      <c r="M4" s="754" t="s">
        <v>789</v>
      </c>
      <c r="N4" s="754" t="s">
        <v>474</v>
      </c>
      <c r="O4" s="754"/>
      <c r="P4" s="754"/>
      <c r="Q4" s="762" t="s">
        <v>345</v>
      </c>
      <c r="R4" s="762" t="s">
        <v>341</v>
      </c>
      <c r="S4" s="753" t="s">
        <v>4</v>
      </c>
    </row>
    <row r="5" spans="1:20" ht="30.6" customHeight="1" x14ac:dyDescent="0.35">
      <c r="A5" s="753"/>
      <c r="B5" s="753"/>
      <c r="C5" s="753"/>
      <c r="D5" s="753"/>
      <c r="E5" s="753"/>
      <c r="F5" s="753"/>
      <c r="G5" s="753"/>
      <c r="H5" s="753"/>
      <c r="I5" s="753" t="s">
        <v>315</v>
      </c>
      <c r="J5" s="754" t="s">
        <v>281</v>
      </c>
      <c r="K5" s="754"/>
      <c r="L5" s="754"/>
      <c r="M5" s="754"/>
      <c r="N5" s="754" t="s">
        <v>5</v>
      </c>
      <c r="O5" s="754" t="s">
        <v>60</v>
      </c>
      <c r="P5" s="754"/>
      <c r="Q5" s="763"/>
      <c r="R5" s="763"/>
      <c r="S5" s="753"/>
    </row>
    <row r="6" spans="1:20" ht="87" x14ac:dyDescent="0.35">
      <c r="A6" s="753"/>
      <c r="B6" s="753"/>
      <c r="C6" s="753"/>
      <c r="D6" s="753"/>
      <c r="E6" s="753"/>
      <c r="F6" s="753"/>
      <c r="G6" s="753"/>
      <c r="H6" s="753"/>
      <c r="I6" s="753"/>
      <c r="J6" s="189" t="s">
        <v>5</v>
      </c>
      <c r="K6" s="189" t="s">
        <v>316</v>
      </c>
      <c r="L6" s="754"/>
      <c r="M6" s="754"/>
      <c r="N6" s="754"/>
      <c r="O6" s="189" t="s">
        <v>342</v>
      </c>
      <c r="P6" s="189" t="s">
        <v>344</v>
      </c>
      <c r="Q6" s="764"/>
      <c r="R6" s="764"/>
      <c r="S6" s="753"/>
    </row>
    <row r="7" spans="1:20" x14ac:dyDescent="0.35">
      <c r="A7" s="188"/>
      <c r="B7" s="56" t="s">
        <v>15</v>
      </c>
      <c r="C7" s="188"/>
      <c r="D7" s="188"/>
      <c r="E7" s="188"/>
      <c r="F7" s="188"/>
      <c r="G7" s="188"/>
      <c r="H7" s="188"/>
      <c r="I7" s="188"/>
      <c r="J7" s="92">
        <f>+J8</f>
        <v>1210168.0821420001</v>
      </c>
      <c r="K7" s="92">
        <f t="shared" ref="K7:N7" si="0">+K8</f>
        <v>1210168.0821420001</v>
      </c>
      <c r="L7" s="92">
        <f t="shared" si="0"/>
        <v>618000</v>
      </c>
      <c r="M7" s="565">
        <f t="shared" si="0"/>
        <v>1067.423</v>
      </c>
      <c r="N7" s="92">
        <f t="shared" si="0"/>
        <v>259000</v>
      </c>
      <c r="O7" s="92"/>
      <c r="P7" s="92"/>
      <c r="Q7" s="92"/>
      <c r="R7" s="92"/>
      <c r="S7" s="56"/>
    </row>
    <row r="8" spans="1:20" x14ac:dyDescent="0.35">
      <c r="A8" s="75"/>
      <c r="B8" s="93" t="s">
        <v>19</v>
      </c>
      <c r="C8" s="75"/>
      <c r="D8" s="75"/>
      <c r="E8" s="75"/>
      <c r="F8" s="75"/>
      <c r="G8" s="75"/>
      <c r="H8" s="75"/>
      <c r="I8" s="75"/>
      <c r="J8" s="94">
        <f>+J10</f>
        <v>1210168.0821420001</v>
      </c>
      <c r="K8" s="94">
        <f t="shared" ref="K8:N8" si="1">+K10</f>
        <v>1210168.0821420001</v>
      </c>
      <c r="L8" s="94">
        <f t="shared" si="1"/>
        <v>618000</v>
      </c>
      <c r="M8" s="517">
        <f t="shared" si="1"/>
        <v>1067.423</v>
      </c>
      <c r="N8" s="94">
        <f t="shared" si="1"/>
        <v>259000</v>
      </c>
      <c r="O8" s="94"/>
      <c r="P8" s="94"/>
      <c r="Q8" s="94"/>
      <c r="R8" s="94"/>
      <c r="S8" s="93"/>
    </row>
    <row r="9" spans="1:20" x14ac:dyDescent="0.35">
      <c r="A9" s="75"/>
      <c r="B9" s="93" t="s">
        <v>21</v>
      </c>
      <c r="C9" s="75"/>
      <c r="D9" s="75"/>
      <c r="E9" s="75"/>
      <c r="F9" s="75"/>
      <c r="G9" s="75"/>
      <c r="H9" s="75"/>
      <c r="I9" s="75"/>
      <c r="J9" s="94"/>
      <c r="K9" s="94"/>
      <c r="L9" s="94"/>
      <c r="M9" s="517"/>
      <c r="N9" s="95"/>
      <c r="O9" s="94"/>
      <c r="P9" s="94"/>
      <c r="Q9" s="94"/>
      <c r="R9" s="94"/>
      <c r="S9" s="93"/>
    </row>
    <row r="10" spans="1:20" x14ac:dyDescent="0.35">
      <c r="A10" s="188" t="s">
        <v>16</v>
      </c>
      <c r="B10" s="56" t="s">
        <v>336</v>
      </c>
      <c r="C10" s="188"/>
      <c r="D10" s="188"/>
      <c r="E10" s="188"/>
      <c r="F10" s="188"/>
      <c r="G10" s="188"/>
      <c r="H10" s="188"/>
      <c r="I10" s="188"/>
      <c r="J10" s="92">
        <f t="shared" ref="J10:N10" si="2">SUM(J13:J22)</f>
        <v>1210168.0821420001</v>
      </c>
      <c r="K10" s="92">
        <f t="shared" si="2"/>
        <v>1210168.0821420001</v>
      </c>
      <c r="L10" s="92">
        <f t="shared" si="2"/>
        <v>618000</v>
      </c>
      <c r="M10" s="565">
        <f t="shared" si="2"/>
        <v>1067.423</v>
      </c>
      <c r="N10" s="92">
        <f t="shared" si="2"/>
        <v>259000</v>
      </c>
      <c r="O10" s="92"/>
      <c r="P10" s="92"/>
      <c r="Q10" s="92"/>
      <c r="R10" s="92"/>
      <c r="S10" s="56"/>
    </row>
    <row r="11" spans="1:20" s="127" customFormat="1" x14ac:dyDescent="0.35">
      <c r="A11" s="28" t="s">
        <v>18</v>
      </c>
      <c r="B11" s="120" t="s">
        <v>81</v>
      </c>
      <c r="C11" s="121"/>
      <c r="D11" s="122"/>
      <c r="E11" s="123"/>
      <c r="F11" s="28"/>
      <c r="G11" s="28">
        <v>280</v>
      </c>
      <c r="H11" s="124"/>
      <c r="I11" s="125"/>
      <c r="J11" s="564"/>
      <c r="K11" s="126"/>
      <c r="L11" s="126"/>
      <c r="M11" s="519"/>
      <c r="N11" s="102"/>
      <c r="O11" s="102"/>
      <c r="P11" s="102"/>
      <c r="Q11" s="189"/>
      <c r="R11" s="361"/>
      <c r="S11" s="122"/>
    </row>
    <row r="12" spans="1:20" s="113" customFormat="1" x14ac:dyDescent="0.35">
      <c r="A12" s="103" t="s">
        <v>45</v>
      </c>
      <c r="B12" s="104" t="s">
        <v>102</v>
      </c>
      <c r="C12" s="105"/>
      <c r="D12" s="106"/>
      <c r="E12" s="107"/>
      <c r="F12" s="103"/>
      <c r="G12" s="103"/>
      <c r="H12" s="108"/>
      <c r="I12" s="109"/>
      <c r="J12" s="110"/>
      <c r="K12" s="111"/>
      <c r="L12" s="111"/>
      <c r="M12" s="520"/>
      <c r="N12" s="112"/>
      <c r="O12" s="112"/>
      <c r="P12" s="112"/>
      <c r="Q12" s="362"/>
      <c r="R12" s="112"/>
      <c r="S12" s="106"/>
    </row>
    <row r="13" spans="1:20" ht="54" x14ac:dyDescent="0.35">
      <c r="A13" s="22">
        <v>1</v>
      </c>
      <c r="B13" s="23" t="s">
        <v>263</v>
      </c>
      <c r="C13" s="96" t="s">
        <v>91</v>
      </c>
      <c r="D13" s="25"/>
      <c r="E13" s="31" t="s">
        <v>343</v>
      </c>
      <c r="F13" s="97" t="s">
        <v>301</v>
      </c>
      <c r="G13" s="22">
        <v>292</v>
      </c>
      <c r="H13" s="44" t="s">
        <v>135</v>
      </c>
      <c r="I13" s="30" t="s">
        <v>264</v>
      </c>
      <c r="J13" s="39">
        <v>116597</v>
      </c>
      <c r="K13" s="34">
        <f>+J13</f>
        <v>116597</v>
      </c>
      <c r="L13" s="29">
        <v>85000</v>
      </c>
      <c r="M13" s="521">
        <v>568</v>
      </c>
      <c r="N13" s="29">
        <v>30000</v>
      </c>
      <c r="O13" s="29"/>
      <c r="P13" s="29"/>
      <c r="Q13" s="30" t="s">
        <v>346</v>
      </c>
      <c r="R13" s="29">
        <v>30000</v>
      </c>
      <c r="S13" s="24"/>
    </row>
    <row r="14" spans="1:20" s="280" customFormat="1" ht="90" x14ac:dyDescent="0.35">
      <c r="A14" s="22">
        <v>2</v>
      </c>
      <c r="B14" s="23" t="s">
        <v>265</v>
      </c>
      <c r="C14" s="37" t="s">
        <v>142</v>
      </c>
      <c r="D14" s="98"/>
      <c r="E14" s="31" t="s">
        <v>343</v>
      </c>
      <c r="F14" s="97"/>
      <c r="G14" s="22">
        <v>292</v>
      </c>
      <c r="H14" s="40" t="s">
        <v>135</v>
      </c>
      <c r="I14" s="38" t="s">
        <v>266</v>
      </c>
      <c r="J14" s="39">
        <v>91362</v>
      </c>
      <c r="K14" s="34">
        <f t="shared" ref="K14:K22" si="3">+J14</f>
        <v>91362</v>
      </c>
      <c r="L14" s="29">
        <v>45000</v>
      </c>
      <c r="M14" s="521">
        <v>0</v>
      </c>
      <c r="N14" s="29">
        <v>20000</v>
      </c>
      <c r="O14" s="29"/>
      <c r="P14" s="29"/>
      <c r="Q14" s="30" t="s">
        <v>847</v>
      </c>
      <c r="R14" s="29">
        <v>20000</v>
      </c>
      <c r="S14" s="98"/>
    </row>
    <row r="15" spans="1:20" s="280" customFormat="1" ht="54" x14ac:dyDescent="0.35">
      <c r="A15" s="22">
        <v>3</v>
      </c>
      <c r="B15" s="42" t="s">
        <v>267</v>
      </c>
      <c r="C15" s="43" t="s">
        <v>134</v>
      </c>
      <c r="D15" s="98"/>
      <c r="E15" s="31" t="s">
        <v>343</v>
      </c>
      <c r="F15" s="97" t="s">
        <v>302</v>
      </c>
      <c r="G15" s="22">
        <v>292</v>
      </c>
      <c r="H15" s="44" t="s">
        <v>104</v>
      </c>
      <c r="I15" s="38" t="s">
        <v>303</v>
      </c>
      <c r="J15" s="39">
        <v>385039.02299999999</v>
      </c>
      <c r="K15" s="34">
        <f t="shared" si="3"/>
        <v>385039.02299999999</v>
      </c>
      <c r="L15" s="29">
        <v>217000</v>
      </c>
      <c r="M15" s="521">
        <v>300</v>
      </c>
      <c r="N15" s="29">
        <v>120000</v>
      </c>
      <c r="O15" s="29"/>
      <c r="P15" s="29"/>
      <c r="Q15" s="30" t="s">
        <v>479</v>
      </c>
      <c r="R15" s="29">
        <v>120000</v>
      </c>
      <c r="S15" s="98"/>
    </row>
    <row r="16" spans="1:20" s="113" customFormat="1" ht="36" x14ac:dyDescent="0.35">
      <c r="A16" s="103" t="s">
        <v>46</v>
      </c>
      <c r="B16" s="104" t="s">
        <v>351</v>
      </c>
      <c r="C16" s="114"/>
      <c r="D16" s="106"/>
      <c r="E16" s="107"/>
      <c r="F16" s="97"/>
      <c r="G16" s="103"/>
      <c r="H16" s="115"/>
      <c r="I16" s="109"/>
      <c r="J16" s="116"/>
      <c r="K16" s="111"/>
      <c r="L16" s="112"/>
      <c r="M16" s="520"/>
      <c r="N16" s="112"/>
      <c r="O16" s="112"/>
      <c r="P16" s="112"/>
      <c r="Q16" s="362"/>
      <c r="R16" s="112"/>
      <c r="S16" s="106"/>
    </row>
    <row r="17" spans="1:19" s="280" customFormat="1" ht="108" x14ac:dyDescent="0.35">
      <c r="A17" s="22">
        <v>4</v>
      </c>
      <c r="B17" s="45" t="s">
        <v>305</v>
      </c>
      <c r="C17" s="37" t="s">
        <v>268</v>
      </c>
      <c r="D17" s="98"/>
      <c r="E17" s="31" t="s">
        <v>343</v>
      </c>
      <c r="F17" s="97" t="s">
        <v>901</v>
      </c>
      <c r="G17" s="22">
        <v>283</v>
      </c>
      <c r="H17" s="133" t="s">
        <v>269</v>
      </c>
      <c r="I17" s="38" t="s">
        <v>306</v>
      </c>
      <c r="J17" s="39">
        <v>537000</v>
      </c>
      <c r="K17" s="34">
        <f t="shared" si="3"/>
        <v>537000</v>
      </c>
      <c r="L17" s="29">
        <v>205000</v>
      </c>
      <c r="M17" s="521"/>
      <c r="N17" s="29">
        <v>40000</v>
      </c>
      <c r="O17" s="29"/>
      <c r="P17" s="29"/>
      <c r="Q17" s="363" t="s">
        <v>347</v>
      </c>
      <c r="R17" s="363" t="s">
        <v>350</v>
      </c>
      <c r="S17" s="98"/>
    </row>
    <row r="18" spans="1:19" s="280" customFormat="1" ht="134.4" customHeight="1" x14ac:dyDescent="0.35">
      <c r="A18" s="22">
        <v>5</v>
      </c>
      <c r="B18" s="23" t="s">
        <v>270</v>
      </c>
      <c r="C18" s="37" t="s">
        <v>84</v>
      </c>
      <c r="D18" s="98"/>
      <c r="E18" s="31" t="s">
        <v>343</v>
      </c>
      <c r="F18" s="97" t="s">
        <v>307</v>
      </c>
      <c r="G18" s="22">
        <v>283</v>
      </c>
      <c r="H18" s="134" t="s">
        <v>308</v>
      </c>
      <c r="I18" s="32" t="s">
        <v>905</v>
      </c>
      <c r="J18" s="41">
        <v>36000</v>
      </c>
      <c r="K18" s="34">
        <f t="shared" si="3"/>
        <v>36000</v>
      </c>
      <c r="L18" s="29">
        <v>29000</v>
      </c>
      <c r="M18" s="521">
        <v>199.423</v>
      </c>
      <c r="N18" s="29">
        <v>15000</v>
      </c>
      <c r="O18" s="29"/>
      <c r="P18" s="29"/>
      <c r="Q18" s="363" t="s">
        <v>347</v>
      </c>
      <c r="R18" s="363" t="s">
        <v>348</v>
      </c>
      <c r="S18" s="25"/>
    </row>
    <row r="19" spans="1:19" s="113" customFormat="1" x14ac:dyDescent="0.35">
      <c r="A19" s="103" t="s">
        <v>47</v>
      </c>
      <c r="B19" s="117" t="s">
        <v>352</v>
      </c>
      <c r="C19" s="118"/>
      <c r="D19" s="106"/>
      <c r="E19" s="107"/>
      <c r="F19" s="97"/>
      <c r="G19" s="103"/>
      <c r="H19" s="135"/>
      <c r="I19" s="119"/>
      <c r="J19" s="136"/>
      <c r="K19" s="111"/>
      <c r="L19" s="112"/>
      <c r="M19" s="520"/>
      <c r="N19" s="112"/>
      <c r="O19" s="112"/>
      <c r="P19" s="112"/>
      <c r="Q19" s="364"/>
      <c r="R19" s="364"/>
      <c r="S19" s="106"/>
    </row>
    <row r="20" spans="1:19" s="280" customFormat="1" ht="90" x14ac:dyDescent="0.35">
      <c r="A20" s="22">
        <v>6</v>
      </c>
      <c r="B20" s="42" t="s">
        <v>309</v>
      </c>
      <c r="C20" s="43" t="s">
        <v>300</v>
      </c>
      <c r="D20" s="98"/>
      <c r="E20" s="31" t="s">
        <v>343</v>
      </c>
      <c r="F20" s="97"/>
      <c r="G20" s="22">
        <v>338</v>
      </c>
      <c r="H20" s="572" t="s">
        <v>304</v>
      </c>
      <c r="I20" s="131" t="s">
        <v>900</v>
      </c>
      <c r="J20" s="41">
        <v>15120.874142000001</v>
      </c>
      <c r="K20" s="34">
        <f>+J20</f>
        <v>15120.874142000001</v>
      </c>
      <c r="L20" s="34">
        <v>14000</v>
      </c>
      <c r="M20" s="521"/>
      <c r="N20" s="29">
        <v>14000</v>
      </c>
      <c r="O20" s="29"/>
      <c r="P20" s="29"/>
      <c r="Q20" s="30" t="s">
        <v>349</v>
      </c>
      <c r="R20" s="29">
        <v>14000</v>
      </c>
      <c r="S20" s="25"/>
    </row>
    <row r="21" spans="1:19" s="100" customFormat="1" ht="41.4" customHeight="1" x14ac:dyDescent="0.35">
      <c r="A21" s="28" t="s">
        <v>20</v>
      </c>
      <c r="B21" s="120" t="s">
        <v>868</v>
      </c>
      <c r="C21" s="128"/>
      <c r="D21" s="129"/>
      <c r="E21" s="130"/>
      <c r="F21" s="97"/>
      <c r="G21" s="28">
        <v>340</v>
      </c>
      <c r="H21" s="571"/>
      <c r="I21" s="131"/>
      <c r="J21" s="132"/>
      <c r="K21" s="33"/>
      <c r="L21" s="33"/>
      <c r="M21" s="522"/>
      <c r="N21" s="35"/>
      <c r="O21" s="35"/>
      <c r="P21" s="35"/>
      <c r="Q21" s="30"/>
      <c r="R21" s="29"/>
      <c r="S21" s="129"/>
    </row>
    <row r="22" spans="1:19" s="280" customFormat="1" ht="144" x14ac:dyDescent="0.35">
      <c r="A22" s="22">
        <v>7</v>
      </c>
      <c r="B22" s="42" t="s">
        <v>310</v>
      </c>
      <c r="C22" s="99" t="s">
        <v>300</v>
      </c>
      <c r="D22" s="98"/>
      <c r="E22" s="31" t="s">
        <v>343</v>
      </c>
      <c r="F22" s="97"/>
      <c r="G22" s="22">
        <v>341</v>
      </c>
      <c r="H22" s="40" t="s">
        <v>304</v>
      </c>
      <c r="I22" s="131" t="s">
        <v>904</v>
      </c>
      <c r="J22" s="80">
        <v>29049.185000000001</v>
      </c>
      <c r="K22" s="34">
        <f t="shared" si="3"/>
        <v>29049.185000000001</v>
      </c>
      <c r="L22" s="34">
        <v>23000</v>
      </c>
      <c r="M22" s="521"/>
      <c r="N22" s="29">
        <v>20000</v>
      </c>
      <c r="O22" s="29"/>
      <c r="P22" s="29"/>
      <c r="Q22" s="30" t="s">
        <v>349</v>
      </c>
      <c r="R22" s="29">
        <v>20000</v>
      </c>
      <c r="S22" s="25" t="s">
        <v>783</v>
      </c>
    </row>
    <row r="23" spans="1:19" s="280" customFormat="1" x14ac:dyDescent="0.35">
      <c r="G23" s="333"/>
      <c r="M23" s="518"/>
      <c r="Q23" s="359"/>
    </row>
    <row r="24" spans="1:19" s="280" customFormat="1" x14ac:dyDescent="0.35">
      <c r="G24" s="333"/>
      <c r="M24" s="518"/>
      <c r="Q24" s="359"/>
    </row>
    <row r="25" spans="1:19" s="280" customFormat="1" x14ac:dyDescent="0.35">
      <c r="G25" s="333"/>
      <c r="M25" s="518"/>
      <c r="Q25" s="359"/>
    </row>
    <row r="26" spans="1:19" s="280" customFormat="1" x14ac:dyDescent="0.35">
      <c r="G26" s="333"/>
      <c r="M26" s="518"/>
      <c r="Q26" s="359"/>
    </row>
    <row r="27" spans="1:19" s="280" customFormat="1" x14ac:dyDescent="0.35">
      <c r="G27" s="333"/>
      <c r="M27" s="518"/>
      <c r="Q27" s="359"/>
    </row>
    <row r="28" spans="1:19" s="280" customFormat="1" x14ac:dyDescent="0.35">
      <c r="G28" s="333"/>
      <c r="M28" s="518"/>
      <c r="Q28" s="359"/>
    </row>
    <row r="29" spans="1:19" s="280" customFormat="1" x14ac:dyDescent="0.35">
      <c r="G29" s="333"/>
      <c r="M29" s="518"/>
      <c r="Q29" s="359"/>
    </row>
    <row r="30" spans="1:19" s="280" customFormat="1" x14ac:dyDescent="0.35">
      <c r="G30" s="333"/>
      <c r="M30" s="518"/>
      <c r="Q30" s="359"/>
    </row>
    <row r="31" spans="1:19" s="280" customFormat="1" x14ac:dyDescent="0.35">
      <c r="G31" s="333"/>
      <c r="M31" s="518"/>
      <c r="Q31" s="359"/>
    </row>
    <row r="32" spans="1:19" s="280" customFormat="1" x14ac:dyDescent="0.35">
      <c r="G32" s="333"/>
      <c r="M32" s="518"/>
      <c r="Q32" s="359"/>
    </row>
    <row r="33" spans="7:17" s="280" customFormat="1" x14ac:dyDescent="0.35">
      <c r="G33" s="333"/>
      <c r="M33" s="518"/>
      <c r="Q33" s="359"/>
    </row>
    <row r="34" spans="7:17" s="280" customFormat="1" x14ac:dyDescent="0.35">
      <c r="G34" s="333"/>
      <c r="M34" s="518"/>
      <c r="Q34" s="359"/>
    </row>
    <row r="35" spans="7:17" s="280" customFormat="1" x14ac:dyDescent="0.35">
      <c r="G35" s="333"/>
      <c r="M35" s="518"/>
      <c r="Q35" s="359"/>
    </row>
    <row r="36" spans="7:17" s="280" customFormat="1" x14ac:dyDescent="0.35">
      <c r="G36" s="333"/>
      <c r="M36" s="518"/>
      <c r="Q36" s="359"/>
    </row>
    <row r="37" spans="7:17" s="280" customFormat="1" x14ac:dyDescent="0.35">
      <c r="G37" s="333"/>
      <c r="M37" s="518"/>
      <c r="Q37" s="359"/>
    </row>
    <row r="38" spans="7:17" s="280" customFormat="1" x14ac:dyDescent="0.35">
      <c r="G38" s="333"/>
      <c r="M38" s="518"/>
      <c r="Q38" s="359"/>
    </row>
    <row r="39" spans="7:17" s="280" customFormat="1" x14ac:dyDescent="0.35">
      <c r="G39" s="333"/>
      <c r="M39" s="518"/>
      <c r="Q39" s="359"/>
    </row>
    <row r="40" spans="7:17" s="280" customFormat="1" x14ac:dyDescent="0.35">
      <c r="G40" s="333"/>
      <c r="M40" s="518"/>
      <c r="Q40" s="359"/>
    </row>
    <row r="41" spans="7:17" s="280" customFormat="1" x14ac:dyDescent="0.35">
      <c r="G41" s="333"/>
      <c r="M41" s="518"/>
      <c r="Q41" s="359"/>
    </row>
    <row r="42" spans="7:17" s="280" customFormat="1" x14ac:dyDescent="0.35">
      <c r="G42" s="333"/>
      <c r="M42" s="518"/>
      <c r="Q42" s="359"/>
    </row>
    <row r="43" spans="7:17" s="280" customFormat="1" x14ac:dyDescent="0.35">
      <c r="G43" s="333"/>
      <c r="M43" s="518"/>
      <c r="Q43" s="359"/>
    </row>
    <row r="44" spans="7:17" s="280" customFormat="1" x14ac:dyDescent="0.35">
      <c r="G44" s="333"/>
      <c r="M44" s="518"/>
      <c r="Q44" s="359"/>
    </row>
    <row r="45" spans="7:17" s="280" customFormat="1" x14ac:dyDescent="0.35">
      <c r="G45" s="333"/>
      <c r="M45" s="518"/>
      <c r="Q45" s="359"/>
    </row>
    <row r="46" spans="7:17" s="280" customFormat="1" x14ac:dyDescent="0.35">
      <c r="G46" s="333"/>
      <c r="M46" s="518"/>
      <c r="Q46" s="359"/>
    </row>
    <row r="47" spans="7:17" s="280" customFormat="1" x14ac:dyDescent="0.35">
      <c r="G47" s="333"/>
      <c r="M47" s="518"/>
      <c r="Q47" s="359"/>
    </row>
    <row r="48" spans="7:17" s="280" customFormat="1" x14ac:dyDescent="0.35">
      <c r="G48" s="333"/>
      <c r="M48" s="518"/>
      <c r="Q48" s="359"/>
    </row>
    <row r="49" spans="7:17" s="280" customFormat="1" x14ac:dyDescent="0.35">
      <c r="G49" s="333"/>
      <c r="M49" s="518"/>
      <c r="Q49" s="359"/>
    </row>
    <row r="50" spans="7:17" s="280" customFormat="1" x14ac:dyDescent="0.35">
      <c r="G50" s="333"/>
      <c r="M50" s="518"/>
      <c r="Q50" s="359"/>
    </row>
    <row r="51" spans="7:17" s="280" customFormat="1" x14ac:dyDescent="0.35">
      <c r="G51" s="333"/>
      <c r="M51" s="518"/>
      <c r="Q51" s="359"/>
    </row>
    <row r="52" spans="7:17" s="280" customFormat="1" x14ac:dyDescent="0.35">
      <c r="G52" s="333"/>
      <c r="M52" s="518"/>
      <c r="Q52" s="359"/>
    </row>
    <row r="53" spans="7:17" s="280" customFormat="1" x14ac:dyDescent="0.35">
      <c r="G53" s="333"/>
      <c r="M53" s="518"/>
      <c r="Q53" s="359"/>
    </row>
    <row r="54" spans="7:17" s="280" customFormat="1" x14ac:dyDescent="0.35">
      <c r="G54" s="333"/>
      <c r="M54" s="518"/>
      <c r="Q54" s="359"/>
    </row>
    <row r="55" spans="7:17" s="280" customFormat="1" x14ac:dyDescent="0.35">
      <c r="G55" s="333"/>
      <c r="M55" s="518"/>
      <c r="Q55" s="359"/>
    </row>
    <row r="56" spans="7:17" s="280" customFormat="1" x14ac:dyDescent="0.35">
      <c r="G56" s="333"/>
      <c r="M56" s="518"/>
      <c r="Q56" s="359"/>
    </row>
    <row r="57" spans="7:17" s="280" customFormat="1" x14ac:dyDescent="0.35">
      <c r="G57" s="333"/>
      <c r="M57" s="518"/>
      <c r="Q57" s="359"/>
    </row>
    <row r="58" spans="7:17" s="280" customFormat="1" x14ac:dyDescent="0.35">
      <c r="G58" s="333"/>
      <c r="M58" s="518"/>
      <c r="Q58" s="359"/>
    </row>
    <row r="59" spans="7:17" s="280" customFormat="1" x14ac:dyDescent="0.35">
      <c r="G59" s="333"/>
      <c r="M59" s="518"/>
      <c r="Q59" s="359"/>
    </row>
    <row r="60" spans="7:17" s="280" customFormat="1" x14ac:dyDescent="0.35">
      <c r="G60" s="333"/>
      <c r="M60" s="518"/>
      <c r="Q60" s="359"/>
    </row>
    <row r="61" spans="7:17" s="280" customFormat="1" x14ac:dyDescent="0.35">
      <c r="G61" s="333"/>
      <c r="M61" s="518"/>
      <c r="Q61" s="359"/>
    </row>
    <row r="62" spans="7:17" s="280" customFormat="1" x14ac:dyDescent="0.35">
      <c r="G62" s="333"/>
      <c r="M62" s="518"/>
      <c r="Q62" s="359"/>
    </row>
    <row r="63" spans="7:17" s="280" customFormat="1" x14ac:dyDescent="0.35">
      <c r="G63" s="333"/>
      <c r="M63" s="518"/>
      <c r="Q63" s="359"/>
    </row>
    <row r="64" spans="7:17" s="280" customFormat="1" x14ac:dyDescent="0.35">
      <c r="G64" s="333"/>
      <c r="M64" s="518"/>
      <c r="Q64" s="359"/>
    </row>
    <row r="65" spans="7:17" s="280" customFormat="1" x14ac:dyDescent="0.35">
      <c r="G65" s="333"/>
      <c r="M65" s="518"/>
      <c r="Q65" s="359"/>
    </row>
    <row r="66" spans="7:17" s="280" customFormat="1" x14ac:dyDescent="0.35">
      <c r="G66" s="333"/>
      <c r="M66" s="518"/>
      <c r="Q66" s="359"/>
    </row>
    <row r="67" spans="7:17" s="280" customFormat="1" x14ac:dyDescent="0.35">
      <c r="G67" s="333"/>
      <c r="M67" s="518"/>
      <c r="Q67" s="359"/>
    </row>
    <row r="68" spans="7:17" s="280" customFormat="1" x14ac:dyDescent="0.35">
      <c r="G68" s="333"/>
      <c r="M68" s="518"/>
      <c r="Q68" s="359"/>
    </row>
    <row r="69" spans="7:17" s="280" customFormat="1" x14ac:dyDescent="0.35">
      <c r="G69" s="333"/>
      <c r="M69" s="518"/>
      <c r="Q69" s="359"/>
    </row>
    <row r="70" spans="7:17" s="280" customFormat="1" x14ac:dyDescent="0.35">
      <c r="G70" s="333"/>
      <c r="M70" s="518"/>
      <c r="Q70" s="359"/>
    </row>
    <row r="71" spans="7:17" s="280" customFormat="1" x14ac:dyDescent="0.35">
      <c r="G71" s="333"/>
      <c r="M71" s="518"/>
      <c r="Q71" s="359"/>
    </row>
    <row r="72" spans="7:17" s="280" customFormat="1" x14ac:dyDescent="0.35">
      <c r="G72" s="333"/>
      <c r="M72" s="518"/>
      <c r="Q72" s="359"/>
    </row>
    <row r="73" spans="7:17" s="280" customFormat="1" x14ac:dyDescent="0.35">
      <c r="G73" s="333"/>
      <c r="M73" s="518"/>
      <c r="Q73" s="359"/>
    </row>
    <row r="74" spans="7:17" s="280" customFormat="1" x14ac:dyDescent="0.35">
      <c r="G74" s="333"/>
      <c r="M74" s="518"/>
      <c r="Q74" s="359"/>
    </row>
    <row r="75" spans="7:17" s="280" customFormat="1" x14ac:dyDescent="0.35">
      <c r="G75" s="333"/>
      <c r="M75" s="518"/>
      <c r="Q75" s="359"/>
    </row>
    <row r="76" spans="7:17" s="280" customFormat="1" x14ac:dyDescent="0.35">
      <c r="G76" s="333"/>
      <c r="M76" s="518"/>
      <c r="Q76" s="359"/>
    </row>
    <row r="77" spans="7:17" s="280" customFormat="1" x14ac:dyDescent="0.35">
      <c r="G77" s="333"/>
      <c r="M77" s="518"/>
      <c r="Q77" s="359"/>
    </row>
    <row r="78" spans="7:17" s="280" customFormat="1" x14ac:dyDescent="0.35">
      <c r="G78" s="333"/>
      <c r="M78" s="518"/>
      <c r="Q78" s="359"/>
    </row>
    <row r="79" spans="7:17" s="280" customFormat="1" x14ac:dyDescent="0.35">
      <c r="G79" s="333"/>
      <c r="M79" s="518"/>
      <c r="Q79" s="359"/>
    </row>
    <row r="80" spans="7:17" s="280" customFormat="1" x14ac:dyDescent="0.35">
      <c r="G80" s="333"/>
      <c r="M80" s="518"/>
      <c r="Q80" s="359"/>
    </row>
    <row r="81" spans="7:17" s="280" customFormat="1" x14ac:dyDescent="0.35">
      <c r="G81" s="333"/>
      <c r="M81" s="518"/>
      <c r="Q81" s="359"/>
    </row>
    <row r="82" spans="7:17" s="280" customFormat="1" x14ac:dyDescent="0.35">
      <c r="G82" s="333"/>
      <c r="M82" s="518"/>
      <c r="Q82" s="359"/>
    </row>
    <row r="83" spans="7:17" s="280" customFormat="1" x14ac:dyDescent="0.35">
      <c r="G83" s="333"/>
      <c r="M83" s="518"/>
      <c r="Q83" s="359"/>
    </row>
  </sheetData>
  <mergeCells count="21">
    <mergeCell ref="A1:S1"/>
    <mergeCell ref="A2:S2"/>
    <mergeCell ref="N4:P4"/>
    <mergeCell ref="S4:S6"/>
    <mergeCell ref="I5:I6"/>
    <mergeCell ref="J5:K5"/>
    <mergeCell ref="N5:N6"/>
    <mergeCell ref="O5:P5"/>
    <mergeCell ref="M4:M6"/>
    <mergeCell ref="F4:F6"/>
    <mergeCell ref="G4:G6"/>
    <mergeCell ref="H4:H6"/>
    <mergeCell ref="I4:K4"/>
    <mergeCell ref="L4:L6"/>
    <mergeCell ref="Q4:Q6"/>
    <mergeCell ref="R4:R6"/>
    <mergeCell ref="A4:A6"/>
    <mergeCell ref="B4:B6"/>
    <mergeCell ref="C4:C6"/>
    <mergeCell ref="D4:D6"/>
    <mergeCell ref="E4:E6"/>
  </mergeCells>
  <conditionalFormatting sqref="B10">
    <cfRule type="duplicateValues" dxfId="25" priority="1037"/>
  </conditionalFormatting>
  <conditionalFormatting sqref="B11:B12">
    <cfRule type="duplicateValues" dxfId="24" priority="1036"/>
  </conditionalFormatting>
  <conditionalFormatting sqref="B20:B21">
    <cfRule type="duplicateValues" dxfId="23" priority="3"/>
  </conditionalFormatting>
  <conditionalFormatting sqref="B20:B22 B11:B12">
    <cfRule type="duplicateValues" dxfId="22" priority="7"/>
  </conditionalFormatting>
  <conditionalFormatting sqref="B22">
    <cfRule type="duplicateValues" dxfId="21" priority="1"/>
    <cfRule type="duplicateValues" dxfId="20" priority="2"/>
  </conditionalFormatting>
  <conditionalFormatting sqref="B84:B1048576 B3:B9">
    <cfRule type="duplicateValues" dxfId="19" priority="40"/>
  </conditionalFormatting>
  <printOptions horizontalCentered="1"/>
  <pageMargins left="0.196850393700787" right="0.37" top="0.56000000000000005" bottom="0.65" header="0.31496062992126" footer="0.31496062992126"/>
  <pageSetup paperSize="8" scale="6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R33"/>
  <sheetViews>
    <sheetView view="pageBreakPreview" zoomScale="55" zoomScaleNormal="70" zoomScaleSheetLayoutView="55" workbookViewId="0">
      <pane xSplit="2" ySplit="9" topLeftCell="C10" activePane="bottomRight" state="frozen"/>
      <selection activeCell="D29" sqref="D29"/>
      <selection pane="topRight" activeCell="D29" sqref="D29"/>
      <selection pane="bottomLeft" activeCell="D29" sqref="D29"/>
      <selection pane="bottomRight" activeCell="D29" sqref="D29"/>
    </sheetView>
  </sheetViews>
  <sheetFormatPr defaultColWidth="9.109375" defaultRowHeight="18" x14ac:dyDescent="0.35"/>
  <cols>
    <col min="1" max="1" width="6" style="21" customWidth="1"/>
    <col min="2" max="2" width="45.33203125" style="21" customWidth="1"/>
    <col min="3" max="3" width="25.88671875" style="49" customWidth="1"/>
    <col min="4" max="4" width="13.33203125" style="49" customWidth="1"/>
    <col min="5" max="7" width="14.44140625" style="49" customWidth="1"/>
    <col min="8" max="8" width="12.33203125" style="21" customWidth="1"/>
    <col min="9" max="9" width="23" style="49" customWidth="1"/>
    <col min="10" max="10" width="15.6640625" style="48" customWidth="1"/>
    <col min="11" max="13" width="18.6640625" style="48" customWidth="1"/>
    <col min="14" max="16" width="14.6640625" style="48" customWidth="1"/>
    <col min="17" max="17" width="26.6640625" style="48" customWidth="1"/>
    <col min="18" max="18" width="28.6640625" style="21" customWidth="1"/>
    <col min="19" max="16384" width="9.109375" style="21"/>
  </cols>
  <sheetData>
    <row r="1" spans="1:18" ht="31.2" customHeight="1" x14ac:dyDescent="0.35">
      <c r="A1" s="777" t="s">
        <v>771</v>
      </c>
      <c r="B1" s="777"/>
      <c r="C1" s="777"/>
      <c r="D1" s="777"/>
      <c r="E1" s="777"/>
      <c r="F1" s="777"/>
      <c r="G1" s="777"/>
      <c r="H1" s="777"/>
      <c r="I1" s="777"/>
      <c r="J1" s="777"/>
      <c r="K1" s="777"/>
      <c r="L1" s="777"/>
      <c r="M1" s="777"/>
      <c r="N1" s="777"/>
      <c r="O1" s="777"/>
      <c r="P1" s="777"/>
      <c r="Q1" s="777"/>
    </row>
    <row r="2" spans="1:18" x14ac:dyDescent="0.35">
      <c r="A2" s="706" t="s">
        <v>914</v>
      </c>
      <c r="B2" s="706"/>
      <c r="C2" s="706"/>
      <c r="D2" s="706"/>
      <c r="E2" s="706"/>
      <c r="F2" s="706"/>
      <c r="G2" s="706"/>
      <c r="H2" s="706"/>
      <c r="I2" s="706"/>
      <c r="J2" s="706"/>
      <c r="K2" s="706"/>
      <c r="L2" s="706"/>
      <c r="M2" s="706"/>
      <c r="N2" s="706"/>
      <c r="O2" s="706"/>
      <c r="P2" s="706"/>
      <c r="Q2" s="706"/>
    </row>
    <row r="3" spans="1:18" x14ac:dyDescent="0.35">
      <c r="A3" s="5"/>
      <c r="B3" s="5"/>
      <c r="C3" s="6"/>
      <c r="D3" s="6"/>
      <c r="E3" s="6"/>
      <c r="F3" s="6"/>
      <c r="G3" s="6"/>
      <c r="H3" s="5"/>
      <c r="I3" s="6"/>
      <c r="J3" s="7"/>
      <c r="K3" s="5"/>
      <c r="L3" s="5"/>
      <c r="M3" s="5"/>
      <c r="N3" s="707" t="s">
        <v>450</v>
      </c>
      <c r="O3" s="707"/>
      <c r="P3" s="707"/>
      <c r="Q3" s="707"/>
    </row>
    <row r="4" spans="1:18" ht="63" customHeight="1" x14ac:dyDescent="0.35">
      <c r="A4" s="731" t="s">
        <v>2</v>
      </c>
      <c r="B4" s="731" t="s">
        <v>56</v>
      </c>
      <c r="C4" s="731" t="s">
        <v>57</v>
      </c>
      <c r="D4" s="731" t="s">
        <v>393</v>
      </c>
      <c r="E4" s="731" t="s">
        <v>392</v>
      </c>
      <c r="F4" s="731" t="s">
        <v>289</v>
      </c>
      <c r="G4" s="731" t="s">
        <v>290</v>
      </c>
      <c r="H4" s="781" t="s">
        <v>291</v>
      </c>
      <c r="I4" s="731" t="s">
        <v>292</v>
      </c>
      <c r="J4" s="731"/>
      <c r="K4" s="731"/>
      <c r="L4" s="727" t="s">
        <v>293</v>
      </c>
      <c r="M4" s="727" t="s">
        <v>388</v>
      </c>
      <c r="N4" s="727" t="s">
        <v>338</v>
      </c>
      <c r="O4" s="727"/>
      <c r="P4" s="727"/>
      <c r="Q4" s="727" t="s">
        <v>4</v>
      </c>
    </row>
    <row r="5" spans="1:18" ht="15.75" customHeight="1" x14ac:dyDescent="0.35">
      <c r="A5" s="731"/>
      <c r="B5" s="731"/>
      <c r="C5" s="731"/>
      <c r="D5" s="731"/>
      <c r="E5" s="731"/>
      <c r="F5" s="731"/>
      <c r="G5" s="731"/>
      <c r="H5" s="781"/>
      <c r="I5" s="727" t="s">
        <v>294</v>
      </c>
      <c r="J5" s="727" t="s">
        <v>281</v>
      </c>
      <c r="K5" s="727"/>
      <c r="L5" s="727"/>
      <c r="M5" s="727"/>
      <c r="N5" s="727" t="s">
        <v>5</v>
      </c>
      <c r="O5" s="727" t="s">
        <v>8</v>
      </c>
      <c r="P5" s="727"/>
      <c r="Q5" s="727"/>
    </row>
    <row r="6" spans="1:18" ht="36" customHeight="1" x14ac:dyDescent="0.35">
      <c r="A6" s="731"/>
      <c r="B6" s="731"/>
      <c r="C6" s="731"/>
      <c r="D6" s="731"/>
      <c r="E6" s="731"/>
      <c r="F6" s="731"/>
      <c r="G6" s="731"/>
      <c r="H6" s="781"/>
      <c r="I6" s="727"/>
      <c r="J6" s="727" t="s">
        <v>5</v>
      </c>
      <c r="K6" s="727" t="s">
        <v>394</v>
      </c>
      <c r="L6" s="727"/>
      <c r="M6" s="727"/>
      <c r="N6" s="727"/>
      <c r="O6" s="727"/>
      <c r="P6" s="727"/>
      <c r="Q6" s="727"/>
    </row>
    <row r="7" spans="1:18" ht="63" customHeight="1" x14ac:dyDescent="0.35">
      <c r="A7" s="731"/>
      <c r="B7" s="731"/>
      <c r="C7" s="731"/>
      <c r="D7" s="731"/>
      <c r="E7" s="731"/>
      <c r="F7" s="731"/>
      <c r="G7" s="731"/>
      <c r="H7" s="781"/>
      <c r="I7" s="727"/>
      <c r="J7" s="727"/>
      <c r="K7" s="727"/>
      <c r="L7" s="727"/>
      <c r="M7" s="727"/>
      <c r="N7" s="727"/>
      <c r="O7" s="727" t="s">
        <v>342</v>
      </c>
      <c r="P7" s="731" t="s">
        <v>385</v>
      </c>
      <c r="Q7" s="727"/>
    </row>
    <row r="8" spans="1:18" ht="40.5" customHeight="1" x14ac:dyDescent="0.35">
      <c r="A8" s="731"/>
      <c r="B8" s="731"/>
      <c r="C8" s="731"/>
      <c r="D8" s="731"/>
      <c r="E8" s="731"/>
      <c r="F8" s="731"/>
      <c r="G8" s="731"/>
      <c r="H8" s="781"/>
      <c r="I8" s="727"/>
      <c r="J8" s="727"/>
      <c r="K8" s="727"/>
      <c r="L8" s="727"/>
      <c r="M8" s="727"/>
      <c r="N8" s="727"/>
      <c r="O8" s="727"/>
      <c r="P8" s="731"/>
      <c r="Q8" s="727"/>
    </row>
    <row r="9" spans="1:18" x14ac:dyDescent="0.35">
      <c r="A9" s="137"/>
      <c r="B9" s="137" t="s">
        <v>15</v>
      </c>
      <c r="C9" s="138">
        <v>20</v>
      </c>
      <c r="D9" s="138"/>
      <c r="E9" s="138"/>
      <c r="F9" s="138"/>
      <c r="G9" s="138"/>
      <c r="H9" s="139"/>
      <c r="I9" s="140">
        <v>0</v>
      </c>
      <c r="J9" s="140">
        <f>J10+J16+J25+J28</f>
        <v>164145.85500000001</v>
      </c>
      <c r="K9" s="140">
        <f t="shared" ref="K9:P9" si="0">K10+K16+K25+K28</f>
        <v>164145.85500000001</v>
      </c>
      <c r="L9" s="140">
        <f t="shared" si="0"/>
        <v>141020.796</v>
      </c>
      <c r="M9" s="140">
        <f t="shared" si="0"/>
        <v>5339.68</v>
      </c>
      <c r="N9" s="140">
        <f t="shared" si="0"/>
        <v>104347.31</v>
      </c>
      <c r="O9" s="140">
        <f t="shared" si="0"/>
        <v>0</v>
      </c>
      <c r="P9" s="140">
        <f t="shared" si="0"/>
        <v>0</v>
      </c>
      <c r="Q9" s="140"/>
    </row>
    <row r="10" spans="1:18" ht="94.95" customHeight="1" x14ac:dyDescent="0.35">
      <c r="A10" s="137" t="s">
        <v>16</v>
      </c>
      <c r="B10" s="141" t="s">
        <v>395</v>
      </c>
      <c r="C10" s="138">
        <v>4</v>
      </c>
      <c r="D10" s="138"/>
      <c r="E10" s="138"/>
      <c r="F10" s="138"/>
      <c r="G10" s="138"/>
      <c r="H10" s="137"/>
      <c r="I10" s="140"/>
      <c r="J10" s="140">
        <f>J11+J14</f>
        <v>129045.34000000001</v>
      </c>
      <c r="K10" s="140">
        <f t="shared" ref="K10:P10" si="1">K11+K14</f>
        <v>129045.34000000001</v>
      </c>
      <c r="L10" s="140">
        <f t="shared" si="1"/>
        <v>129045.34000000001</v>
      </c>
      <c r="M10" s="140">
        <f t="shared" si="1"/>
        <v>0</v>
      </c>
      <c r="N10" s="140">
        <f t="shared" si="1"/>
        <v>74586.475000000006</v>
      </c>
      <c r="O10" s="140">
        <f t="shared" si="1"/>
        <v>0</v>
      </c>
      <c r="P10" s="140">
        <f t="shared" si="1"/>
        <v>0</v>
      </c>
      <c r="Q10" s="142" t="s">
        <v>396</v>
      </c>
    </row>
    <row r="11" spans="1:18" ht="34.799999999999997" x14ac:dyDescent="0.35">
      <c r="A11" s="137" t="s">
        <v>18</v>
      </c>
      <c r="B11" s="141" t="s">
        <v>397</v>
      </c>
      <c r="C11" s="138"/>
      <c r="D11" s="138"/>
      <c r="E11" s="138"/>
      <c r="F11" s="138"/>
      <c r="G11" s="138"/>
      <c r="H11" s="137"/>
      <c r="I11" s="140"/>
      <c r="J11" s="140">
        <f>SUM(J12:J13)</f>
        <v>118566.88100000001</v>
      </c>
      <c r="K11" s="140">
        <f t="shared" ref="K11:P11" si="2">SUM(K12:K13)</f>
        <v>118566.88100000001</v>
      </c>
      <c r="L11" s="140">
        <f t="shared" si="2"/>
        <v>118566.88100000001</v>
      </c>
      <c r="M11" s="140">
        <f t="shared" si="2"/>
        <v>0</v>
      </c>
      <c r="N11" s="140">
        <f t="shared" si="2"/>
        <v>74586.475000000006</v>
      </c>
      <c r="O11" s="140">
        <f t="shared" si="2"/>
        <v>0</v>
      </c>
      <c r="P11" s="140">
        <f t="shared" si="2"/>
        <v>0</v>
      </c>
      <c r="Q11" s="142"/>
    </row>
    <row r="12" spans="1:18" ht="54" x14ac:dyDescent="0.35">
      <c r="A12" s="52">
        <v>1</v>
      </c>
      <c r="B12" s="53" t="s">
        <v>398</v>
      </c>
      <c r="C12" s="143" t="s">
        <v>399</v>
      </c>
      <c r="D12" s="143" t="s">
        <v>399</v>
      </c>
      <c r="E12" s="143"/>
      <c r="F12" s="143"/>
      <c r="G12" s="143"/>
      <c r="H12" s="143" t="s">
        <v>225</v>
      </c>
      <c r="I12" s="52" t="s">
        <v>400</v>
      </c>
      <c r="J12" s="50">
        <v>36292.906000000003</v>
      </c>
      <c r="K12" s="50">
        <v>36292.906000000003</v>
      </c>
      <c r="L12" s="50">
        <v>36292.906000000003</v>
      </c>
      <c r="M12" s="50">
        <v>0</v>
      </c>
      <c r="N12" s="50">
        <v>9037.5</v>
      </c>
      <c r="O12" s="50"/>
      <c r="P12" s="140"/>
      <c r="Q12" s="142"/>
      <c r="R12" s="21">
        <v>16512.252</v>
      </c>
    </row>
    <row r="13" spans="1:18" ht="54" x14ac:dyDescent="0.35">
      <c r="A13" s="52">
        <v>2</v>
      </c>
      <c r="B13" s="53" t="s">
        <v>401</v>
      </c>
      <c r="C13" s="143" t="s">
        <v>399</v>
      </c>
      <c r="D13" s="143" t="s">
        <v>399</v>
      </c>
      <c r="E13" s="144"/>
      <c r="F13" s="143"/>
      <c r="G13" s="143"/>
      <c r="H13" s="52" t="s">
        <v>304</v>
      </c>
      <c r="I13" s="52" t="s">
        <v>402</v>
      </c>
      <c r="J13" s="50">
        <v>82273.975000000006</v>
      </c>
      <c r="K13" s="50">
        <v>82273.975000000006</v>
      </c>
      <c r="L13" s="50">
        <v>82273.975000000006</v>
      </c>
      <c r="M13" s="50">
        <v>0</v>
      </c>
      <c r="N13" s="50">
        <v>65548.975000000006</v>
      </c>
      <c r="O13" s="50"/>
      <c r="P13" s="50"/>
      <c r="Q13" s="142"/>
      <c r="R13" s="21">
        <v>2600</v>
      </c>
    </row>
    <row r="14" spans="1:18" ht="34.799999999999997" hidden="1" x14ac:dyDescent="0.35">
      <c r="A14" s="137" t="s">
        <v>20</v>
      </c>
      <c r="B14" s="141" t="s">
        <v>403</v>
      </c>
      <c r="C14" s="143"/>
      <c r="D14" s="143"/>
      <c r="E14" s="144"/>
      <c r="F14" s="143"/>
      <c r="G14" s="143"/>
      <c r="H14" s="52"/>
      <c r="I14" s="52"/>
      <c r="J14" s="140">
        <f>J15</f>
        <v>10478.459000000001</v>
      </c>
      <c r="K14" s="140">
        <f t="shared" ref="K14:P14" si="3">K15</f>
        <v>10478.459000000001</v>
      </c>
      <c r="L14" s="140">
        <f t="shared" si="3"/>
        <v>10478.459000000001</v>
      </c>
      <c r="M14" s="140">
        <f t="shared" si="3"/>
        <v>0</v>
      </c>
      <c r="N14" s="140">
        <f t="shared" si="3"/>
        <v>0</v>
      </c>
      <c r="O14" s="140">
        <f t="shared" si="3"/>
        <v>0</v>
      </c>
      <c r="P14" s="140">
        <f t="shared" si="3"/>
        <v>0</v>
      </c>
      <c r="Q14" s="142"/>
    </row>
    <row r="15" spans="1:18" ht="72" hidden="1" x14ac:dyDescent="0.35">
      <c r="A15" s="52">
        <v>3</v>
      </c>
      <c r="B15" s="53" t="s">
        <v>404</v>
      </c>
      <c r="C15" s="52" t="s">
        <v>399</v>
      </c>
      <c r="D15" s="143" t="s">
        <v>399</v>
      </c>
      <c r="E15" s="144"/>
      <c r="F15" s="145"/>
      <c r="G15" s="145"/>
      <c r="H15" s="159" t="s">
        <v>225</v>
      </c>
      <c r="I15" s="52" t="s">
        <v>405</v>
      </c>
      <c r="J15" s="51">
        <v>10478.459000000001</v>
      </c>
      <c r="K15" s="51">
        <v>10478.459000000001</v>
      </c>
      <c r="L15" s="51">
        <v>10478.459000000001</v>
      </c>
      <c r="M15" s="51">
        <v>0</v>
      </c>
      <c r="N15" s="50"/>
      <c r="O15" s="146"/>
      <c r="P15" s="146"/>
      <c r="Q15" s="146"/>
      <c r="R15" s="21">
        <v>10119.792828</v>
      </c>
    </row>
    <row r="16" spans="1:18" s="20" customFormat="1" ht="72" x14ac:dyDescent="0.3">
      <c r="A16" s="137" t="s">
        <v>22</v>
      </c>
      <c r="B16" s="141" t="s">
        <v>406</v>
      </c>
      <c r="C16" s="137"/>
      <c r="D16" s="147"/>
      <c r="E16" s="147"/>
      <c r="F16" s="147"/>
      <c r="G16" s="147"/>
      <c r="H16" s="170"/>
      <c r="I16" s="147"/>
      <c r="J16" s="169">
        <f>J17+J19</f>
        <v>22513.282999999999</v>
      </c>
      <c r="K16" s="169">
        <f t="shared" ref="K16:P16" si="4">K17+K19</f>
        <v>22513.282999999999</v>
      </c>
      <c r="L16" s="169">
        <f t="shared" si="4"/>
        <v>5170.1790000000001</v>
      </c>
      <c r="M16" s="169">
        <f t="shared" si="4"/>
        <v>0</v>
      </c>
      <c r="N16" s="169">
        <f t="shared" si="4"/>
        <v>22513.282999999999</v>
      </c>
      <c r="O16" s="148">
        <f t="shared" si="4"/>
        <v>0</v>
      </c>
      <c r="P16" s="148">
        <f t="shared" si="4"/>
        <v>0</v>
      </c>
      <c r="Q16" s="142" t="s">
        <v>407</v>
      </c>
    </row>
    <row r="17" spans="1:18" s="20" customFormat="1" ht="34.799999999999997" x14ac:dyDescent="0.3">
      <c r="A17" s="137" t="s">
        <v>18</v>
      </c>
      <c r="B17" s="141" t="s">
        <v>397</v>
      </c>
      <c r="C17" s="137"/>
      <c r="D17" s="147"/>
      <c r="E17" s="147"/>
      <c r="F17" s="147"/>
      <c r="G17" s="147"/>
      <c r="H17" s="170"/>
      <c r="I17" s="147"/>
      <c r="J17" s="169">
        <f>J18</f>
        <v>5170.1790000000001</v>
      </c>
      <c r="K17" s="169">
        <f t="shared" ref="K17:P17" si="5">K18</f>
        <v>5170.1790000000001</v>
      </c>
      <c r="L17" s="169">
        <f t="shared" si="5"/>
        <v>5170.1790000000001</v>
      </c>
      <c r="M17" s="169">
        <f t="shared" si="5"/>
        <v>0</v>
      </c>
      <c r="N17" s="169">
        <f t="shared" si="5"/>
        <v>5170.1790000000001</v>
      </c>
      <c r="O17" s="148">
        <f t="shared" si="5"/>
        <v>0</v>
      </c>
      <c r="P17" s="148">
        <f t="shared" si="5"/>
        <v>0</v>
      </c>
      <c r="Q17" s="142"/>
    </row>
    <row r="18" spans="1:18" ht="72" x14ac:dyDescent="0.35">
      <c r="A18" s="52">
        <v>1</v>
      </c>
      <c r="B18" s="53" t="s">
        <v>408</v>
      </c>
      <c r="C18" s="52" t="s">
        <v>409</v>
      </c>
      <c r="D18" s="143" t="s">
        <v>410</v>
      </c>
      <c r="E18" s="143"/>
      <c r="F18" s="145"/>
      <c r="G18" s="145"/>
      <c r="H18" s="159"/>
      <c r="I18" s="145"/>
      <c r="J18" s="51">
        <f>K18</f>
        <v>5170.1790000000001</v>
      </c>
      <c r="K18" s="51">
        <v>5170.1790000000001</v>
      </c>
      <c r="L18" s="51">
        <v>5170.1790000000001</v>
      </c>
      <c r="M18" s="51">
        <v>0</v>
      </c>
      <c r="N18" s="51">
        <f>L18</f>
        <v>5170.1790000000001</v>
      </c>
      <c r="O18" s="146"/>
      <c r="P18" s="146"/>
      <c r="Q18" s="146"/>
      <c r="R18" s="21">
        <v>22513.282999999999</v>
      </c>
    </row>
    <row r="19" spans="1:18" x14ac:dyDescent="0.35">
      <c r="A19" s="137" t="s">
        <v>20</v>
      </c>
      <c r="B19" s="149" t="s">
        <v>411</v>
      </c>
      <c r="C19" s="52"/>
      <c r="D19" s="143"/>
      <c r="E19" s="143"/>
      <c r="F19" s="145"/>
      <c r="G19" s="145"/>
      <c r="H19" s="159"/>
      <c r="I19" s="145"/>
      <c r="J19" s="169">
        <f>SUM(J20:J24)</f>
        <v>17343.103999999999</v>
      </c>
      <c r="K19" s="169">
        <f t="shared" ref="K19:P19" si="6">SUM(K20:K24)</f>
        <v>17343.103999999999</v>
      </c>
      <c r="L19" s="169">
        <f t="shared" si="6"/>
        <v>0</v>
      </c>
      <c r="M19" s="169">
        <f t="shared" si="6"/>
        <v>0</v>
      </c>
      <c r="N19" s="169">
        <f t="shared" si="6"/>
        <v>17343.103999999999</v>
      </c>
      <c r="O19" s="148">
        <f t="shared" si="6"/>
        <v>0</v>
      </c>
      <c r="P19" s="148">
        <f t="shared" si="6"/>
        <v>0</v>
      </c>
      <c r="Q19" s="150"/>
    </row>
    <row r="20" spans="1:18" ht="131.25" customHeight="1" x14ac:dyDescent="0.35">
      <c r="A20" s="52">
        <v>2</v>
      </c>
      <c r="B20" s="53" t="s">
        <v>412</v>
      </c>
      <c r="C20" s="52" t="s">
        <v>409</v>
      </c>
      <c r="D20" s="143" t="s">
        <v>410</v>
      </c>
      <c r="E20" s="143"/>
      <c r="F20" s="145"/>
      <c r="G20" s="145"/>
      <c r="H20" s="159"/>
      <c r="I20" s="145"/>
      <c r="J20" s="51">
        <f>K20</f>
        <v>4253</v>
      </c>
      <c r="K20" s="51">
        <v>4253</v>
      </c>
      <c r="L20" s="51"/>
      <c r="M20" s="51"/>
      <c r="N20" s="51">
        <v>4253</v>
      </c>
      <c r="O20" s="146"/>
      <c r="P20" s="146"/>
      <c r="Q20" s="778" t="s">
        <v>413</v>
      </c>
    </row>
    <row r="21" spans="1:18" ht="36" x14ac:dyDescent="0.35">
      <c r="A21" s="52">
        <v>3</v>
      </c>
      <c r="B21" s="53" t="s">
        <v>414</v>
      </c>
      <c r="C21" s="52" t="s">
        <v>409</v>
      </c>
      <c r="D21" s="143" t="s">
        <v>410</v>
      </c>
      <c r="E21" s="143"/>
      <c r="F21" s="145"/>
      <c r="G21" s="145"/>
      <c r="H21" s="159"/>
      <c r="I21" s="145"/>
      <c r="J21" s="51">
        <f>K21</f>
        <v>4640.1040000000003</v>
      </c>
      <c r="K21" s="51">
        <v>4640.1040000000003</v>
      </c>
      <c r="L21" s="51"/>
      <c r="M21" s="51"/>
      <c r="N21" s="51">
        <v>4640.1040000000003</v>
      </c>
      <c r="O21" s="146"/>
      <c r="P21" s="146"/>
      <c r="Q21" s="779"/>
    </row>
    <row r="22" spans="1:18" ht="36" x14ac:dyDescent="0.35">
      <c r="A22" s="52">
        <v>4</v>
      </c>
      <c r="B22" s="53" t="s">
        <v>415</v>
      </c>
      <c r="C22" s="52" t="s">
        <v>409</v>
      </c>
      <c r="D22" s="143" t="s">
        <v>410</v>
      </c>
      <c r="E22" s="143"/>
      <c r="F22" s="145"/>
      <c r="G22" s="145"/>
      <c r="H22" s="159"/>
      <c r="I22" s="145"/>
      <c r="J22" s="51">
        <f>K22</f>
        <v>4000</v>
      </c>
      <c r="K22" s="51">
        <v>4000</v>
      </c>
      <c r="L22" s="51"/>
      <c r="M22" s="51"/>
      <c r="N22" s="51">
        <v>4000</v>
      </c>
      <c r="O22" s="146"/>
      <c r="P22" s="146"/>
      <c r="Q22" s="779"/>
    </row>
    <row r="23" spans="1:18" ht="36" x14ac:dyDescent="0.35">
      <c r="A23" s="52">
        <v>5</v>
      </c>
      <c r="B23" s="53" t="s">
        <v>416</v>
      </c>
      <c r="C23" s="52" t="s">
        <v>409</v>
      </c>
      <c r="D23" s="143" t="s">
        <v>410</v>
      </c>
      <c r="E23" s="143"/>
      <c r="F23" s="145"/>
      <c r="G23" s="145"/>
      <c r="H23" s="159"/>
      <c r="I23" s="145"/>
      <c r="J23" s="51">
        <f>K23</f>
        <v>950</v>
      </c>
      <c r="K23" s="51">
        <v>950</v>
      </c>
      <c r="L23" s="51"/>
      <c r="M23" s="51"/>
      <c r="N23" s="51">
        <v>950</v>
      </c>
      <c r="O23" s="146"/>
      <c r="P23" s="146"/>
      <c r="Q23" s="779"/>
    </row>
    <row r="24" spans="1:18" ht="36" x14ac:dyDescent="0.35">
      <c r="A24" s="52">
        <v>6</v>
      </c>
      <c r="B24" s="53" t="s">
        <v>417</v>
      </c>
      <c r="C24" s="52" t="s">
        <v>409</v>
      </c>
      <c r="D24" s="143" t="s">
        <v>410</v>
      </c>
      <c r="E24" s="143"/>
      <c r="F24" s="145"/>
      <c r="G24" s="145"/>
      <c r="H24" s="159"/>
      <c r="I24" s="145"/>
      <c r="J24" s="51">
        <f>K24</f>
        <v>3500</v>
      </c>
      <c r="K24" s="51">
        <v>3500</v>
      </c>
      <c r="L24" s="51"/>
      <c r="M24" s="51"/>
      <c r="N24" s="51">
        <v>3500</v>
      </c>
      <c r="O24" s="146"/>
      <c r="P24" s="146"/>
      <c r="Q24" s="780"/>
    </row>
    <row r="25" spans="1:18" s="20" customFormat="1" ht="90" x14ac:dyDescent="0.3">
      <c r="A25" s="137" t="s">
        <v>53</v>
      </c>
      <c r="B25" s="141" t="s">
        <v>418</v>
      </c>
      <c r="C25" s="137"/>
      <c r="D25" s="151"/>
      <c r="E25" s="151"/>
      <c r="F25" s="147"/>
      <c r="G25" s="147"/>
      <c r="H25" s="170"/>
      <c r="I25" s="147"/>
      <c r="J25" s="169">
        <f>J26</f>
        <v>2787.232</v>
      </c>
      <c r="K25" s="169">
        <f t="shared" ref="K25:P26" si="7">K26</f>
        <v>2787.232</v>
      </c>
      <c r="L25" s="169">
        <f t="shared" si="7"/>
        <v>0</v>
      </c>
      <c r="M25" s="169">
        <f t="shared" si="7"/>
        <v>0</v>
      </c>
      <c r="N25" s="169">
        <f t="shared" si="7"/>
        <v>2787.232</v>
      </c>
      <c r="O25" s="148">
        <f t="shared" si="7"/>
        <v>0</v>
      </c>
      <c r="P25" s="148">
        <f t="shared" si="7"/>
        <v>0</v>
      </c>
      <c r="Q25" s="142" t="s">
        <v>419</v>
      </c>
    </row>
    <row r="26" spans="1:18" s="20" customFormat="1" x14ac:dyDescent="0.3">
      <c r="A26" s="137" t="s">
        <v>18</v>
      </c>
      <c r="B26" s="149" t="s">
        <v>411</v>
      </c>
      <c r="C26" s="137"/>
      <c r="D26" s="151"/>
      <c r="E26" s="151"/>
      <c r="F26" s="147"/>
      <c r="G26" s="147"/>
      <c r="H26" s="170"/>
      <c r="I26" s="147"/>
      <c r="J26" s="169">
        <f>J27</f>
        <v>2787.232</v>
      </c>
      <c r="K26" s="169">
        <f t="shared" si="7"/>
        <v>2787.232</v>
      </c>
      <c r="L26" s="169">
        <f t="shared" si="7"/>
        <v>0</v>
      </c>
      <c r="M26" s="169">
        <f t="shared" si="7"/>
        <v>0</v>
      </c>
      <c r="N26" s="169">
        <f t="shared" si="7"/>
        <v>2787.232</v>
      </c>
      <c r="O26" s="148">
        <f t="shared" si="7"/>
        <v>0</v>
      </c>
      <c r="P26" s="148">
        <f t="shared" si="7"/>
        <v>0</v>
      </c>
      <c r="Q26" s="142"/>
    </row>
    <row r="27" spans="1:18" ht="90" x14ac:dyDescent="0.35">
      <c r="A27" s="52">
        <v>1</v>
      </c>
      <c r="B27" s="53" t="s">
        <v>420</v>
      </c>
      <c r="C27" s="52" t="s">
        <v>418</v>
      </c>
      <c r="D27" s="143" t="s">
        <v>143</v>
      </c>
      <c r="E27" s="143"/>
      <c r="F27" s="145"/>
      <c r="G27" s="145"/>
      <c r="H27" s="159"/>
      <c r="I27" s="145"/>
      <c r="J27" s="51">
        <f>K27</f>
        <v>2787.232</v>
      </c>
      <c r="K27" s="51">
        <v>2787.232</v>
      </c>
      <c r="L27" s="51"/>
      <c r="M27" s="51"/>
      <c r="N27" s="51">
        <v>2787.232</v>
      </c>
      <c r="O27" s="146"/>
      <c r="P27" s="146"/>
      <c r="Q27" s="142" t="s">
        <v>421</v>
      </c>
    </row>
    <row r="28" spans="1:18" ht="114" customHeight="1" x14ac:dyDescent="0.35">
      <c r="A28" s="137" t="s">
        <v>109</v>
      </c>
      <c r="B28" s="141" t="s">
        <v>422</v>
      </c>
      <c r="C28" s="52"/>
      <c r="D28" s="143"/>
      <c r="E28" s="143"/>
      <c r="F28" s="145"/>
      <c r="G28" s="145"/>
      <c r="H28" s="159"/>
      <c r="I28" s="145"/>
      <c r="J28" s="169">
        <f>J29+J32</f>
        <v>9800</v>
      </c>
      <c r="K28" s="169">
        <f t="shared" ref="K28:P28" si="8">K29+K32</f>
        <v>9800</v>
      </c>
      <c r="L28" s="169">
        <f t="shared" si="8"/>
        <v>6805.277</v>
      </c>
      <c r="M28" s="169">
        <f t="shared" si="8"/>
        <v>5339.68</v>
      </c>
      <c r="N28" s="169">
        <f t="shared" si="8"/>
        <v>4460.32</v>
      </c>
      <c r="O28" s="148">
        <f t="shared" si="8"/>
        <v>0</v>
      </c>
      <c r="P28" s="148">
        <f t="shared" si="8"/>
        <v>0</v>
      </c>
      <c r="Q28" s="142" t="s">
        <v>423</v>
      </c>
    </row>
    <row r="29" spans="1:18" ht="34.799999999999997" x14ac:dyDescent="0.35">
      <c r="A29" s="137" t="s">
        <v>18</v>
      </c>
      <c r="B29" s="141" t="s">
        <v>403</v>
      </c>
      <c r="C29" s="52"/>
      <c r="D29" s="143"/>
      <c r="E29" s="143"/>
      <c r="F29" s="145"/>
      <c r="G29" s="145"/>
      <c r="H29" s="159"/>
      <c r="I29" s="145"/>
      <c r="J29" s="169">
        <f>J31</f>
        <v>6805.277</v>
      </c>
      <c r="K29" s="169">
        <f t="shared" ref="K29:P29" si="9">K31</f>
        <v>6805.277</v>
      </c>
      <c r="L29" s="169">
        <f t="shared" si="9"/>
        <v>6805.277</v>
      </c>
      <c r="M29" s="169">
        <f t="shared" si="9"/>
        <v>5339.68</v>
      </c>
      <c r="N29" s="169">
        <f t="shared" si="9"/>
        <v>1465.597</v>
      </c>
      <c r="O29" s="148">
        <f t="shared" si="9"/>
        <v>0</v>
      </c>
      <c r="P29" s="148">
        <f t="shared" si="9"/>
        <v>0</v>
      </c>
      <c r="Q29" s="146"/>
    </row>
    <row r="30" spans="1:18" x14ac:dyDescent="0.35">
      <c r="A30" s="52" t="s">
        <v>45</v>
      </c>
      <c r="B30" s="141" t="s">
        <v>424</v>
      </c>
      <c r="C30" s="52"/>
      <c r="D30" s="143"/>
      <c r="E30" s="143"/>
      <c r="F30" s="145"/>
      <c r="G30" s="145"/>
      <c r="H30" s="159"/>
      <c r="I30" s="145"/>
      <c r="J30" s="51"/>
      <c r="K30" s="51"/>
      <c r="L30" s="51"/>
      <c r="M30" s="51"/>
      <c r="N30" s="51"/>
      <c r="O30" s="146"/>
      <c r="P30" s="146"/>
      <c r="Q30" s="146"/>
    </row>
    <row r="31" spans="1:18" ht="126" x14ac:dyDescent="0.35">
      <c r="A31" s="52">
        <v>1</v>
      </c>
      <c r="B31" s="53" t="s">
        <v>425</v>
      </c>
      <c r="C31" s="52" t="s">
        <v>422</v>
      </c>
      <c r="D31" s="143" t="s">
        <v>143</v>
      </c>
      <c r="E31" s="145"/>
      <c r="F31" s="145"/>
      <c r="G31" s="145"/>
      <c r="H31" s="152" t="s">
        <v>222</v>
      </c>
      <c r="I31" s="52" t="s">
        <v>426</v>
      </c>
      <c r="J31" s="142">
        <v>6805.277</v>
      </c>
      <c r="K31" s="142">
        <v>6805.277</v>
      </c>
      <c r="L31" s="142">
        <v>6805.277</v>
      </c>
      <c r="M31" s="142">
        <v>5339.68</v>
      </c>
      <c r="N31" s="142">
        <v>1465.597</v>
      </c>
      <c r="O31" s="146"/>
      <c r="P31" s="142"/>
      <c r="Q31" s="146"/>
    </row>
    <row r="32" spans="1:18" x14ac:dyDescent="0.35">
      <c r="A32" s="137" t="s">
        <v>20</v>
      </c>
      <c r="B32" s="149" t="s">
        <v>411</v>
      </c>
      <c r="C32" s="52"/>
      <c r="D32" s="143"/>
      <c r="E32" s="143"/>
      <c r="F32" s="145"/>
      <c r="G32" s="145"/>
      <c r="H32" s="159"/>
      <c r="I32" s="145"/>
      <c r="J32" s="169">
        <f>J33</f>
        <v>2994.723</v>
      </c>
      <c r="K32" s="169">
        <f t="shared" ref="K32:P32" si="10">K33</f>
        <v>2994.723</v>
      </c>
      <c r="L32" s="169">
        <f t="shared" si="10"/>
        <v>0</v>
      </c>
      <c r="M32" s="169">
        <f t="shared" si="10"/>
        <v>0</v>
      </c>
      <c r="N32" s="169">
        <f t="shared" si="10"/>
        <v>2994.723</v>
      </c>
      <c r="O32" s="148">
        <f t="shared" si="10"/>
        <v>0</v>
      </c>
      <c r="P32" s="148">
        <f t="shared" si="10"/>
        <v>0</v>
      </c>
      <c r="Q32" s="146"/>
    </row>
    <row r="33" spans="1:17" ht="90" x14ac:dyDescent="0.35">
      <c r="A33" s="137">
        <v>2</v>
      </c>
      <c r="B33" s="53" t="s">
        <v>427</v>
      </c>
      <c r="C33" s="52" t="s">
        <v>422</v>
      </c>
      <c r="D33" s="143" t="s">
        <v>143</v>
      </c>
      <c r="E33" s="143"/>
      <c r="F33" s="145"/>
      <c r="G33" s="145"/>
      <c r="H33" s="159"/>
      <c r="I33" s="145"/>
      <c r="J33" s="51">
        <f>K33</f>
        <v>2994.723</v>
      </c>
      <c r="K33" s="51">
        <v>2994.723</v>
      </c>
      <c r="L33" s="51"/>
      <c r="M33" s="51"/>
      <c r="N33" s="51">
        <v>2994.723</v>
      </c>
      <c r="O33" s="146"/>
      <c r="P33" s="146"/>
      <c r="Q33" s="142" t="s">
        <v>428</v>
      </c>
    </row>
  </sheetData>
  <autoFilter ref="A9:Q34"/>
  <mergeCells count="25">
    <mergeCell ref="A1:Q1"/>
    <mergeCell ref="A2:Q2"/>
    <mergeCell ref="N3:Q3"/>
    <mergeCell ref="A4:A8"/>
    <mergeCell ref="B4:B8"/>
    <mergeCell ref="C4:C8"/>
    <mergeCell ref="D4:D8"/>
    <mergeCell ref="E4:E8"/>
    <mergeCell ref="F4:F8"/>
    <mergeCell ref="G4:G8"/>
    <mergeCell ref="H4:H8"/>
    <mergeCell ref="I4:K4"/>
    <mergeCell ref="L4:L8"/>
    <mergeCell ref="M4:M8"/>
    <mergeCell ref="N4:P4"/>
    <mergeCell ref="I5:I8"/>
    <mergeCell ref="Q20:Q24"/>
    <mergeCell ref="Q4:Q8"/>
    <mergeCell ref="J5:K5"/>
    <mergeCell ref="N5:N8"/>
    <mergeCell ref="O5:P6"/>
    <mergeCell ref="J6:J8"/>
    <mergeCell ref="K6:K8"/>
    <mergeCell ref="O7:O8"/>
    <mergeCell ref="P7:P8"/>
  </mergeCells>
  <printOptions horizontalCentered="1"/>
  <pageMargins left="0.5" right="0.5" top="0.5" bottom="0.5" header="0.3" footer="0.2"/>
  <pageSetup paperSize="8" scale="6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06_TH</vt:lpstr>
      <vt:lpstr>06B_Tien dat</vt:lpstr>
      <vt:lpstr>_nstw</vt:lpstr>
      <vt:lpstr>Tong cap huyen</vt:lpstr>
      <vt:lpstr>DMDA ho tro MT</vt:lpstr>
      <vt:lpstr>Quyet toan</vt:lpstr>
      <vt:lpstr>Chuyen tiep</vt:lpstr>
      <vt:lpstr>_kcm</vt:lpstr>
      <vt:lpstr>NTPH</vt:lpstr>
      <vt:lpstr>11a_het tg</vt:lpstr>
      <vt:lpstr>_kcm!Print_Area</vt:lpstr>
      <vt:lpstr>_nstw!Print_Area</vt:lpstr>
      <vt:lpstr>'06_TH'!Print_Area</vt:lpstr>
      <vt:lpstr>'Chuyen tiep'!Print_Area</vt:lpstr>
      <vt:lpstr>'DMDA ho tro MT'!Print_Area</vt:lpstr>
      <vt:lpstr>NTPH!Print_Area</vt:lpstr>
      <vt:lpstr>'Quyet toan'!Print_Area</vt:lpstr>
      <vt:lpstr>_kcm!Print_Titles</vt:lpstr>
      <vt:lpstr>_nstw!Print_Titles</vt:lpstr>
      <vt:lpstr>'06_TH'!Print_Titles</vt:lpstr>
      <vt:lpstr>'11a_het tg'!Print_Titles</vt:lpstr>
      <vt:lpstr>'Chuyen tiep'!Print_Titles</vt:lpstr>
      <vt:lpstr>NTPH!Print_Titles</vt:lpstr>
      <vt:lpstr>'Quyet toan'!Print_Titles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HHC</dc:creator>
  <cp:lastModifiedBy>HHC</cp:lastModifiedBy>
  <cp:lastPrinted>2023-12-01T10:24:08Z</cp:lastPrinted>
  <dcterms:created xsi:type="dcterms:W3CDTF">2022-09-15T02:50:53Z</dcterms:created>
  <dcterms:modified xsi:type="dcterms:W3CDTF">2023-12-05T01:47:00Z</dcterms:modified>
</cp:coreProperties>
</file>