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785" activeTab="3"/>
  </bookViews>
  <sheets>
    <sheet name="PL1" sheetId="34" r:id="rId1"/>
    <sheet name="PL2" sheetId="39" r:id="rId2"/>
    <sheet name="PL3" sheetId="37" r:id="rId3"/>
    <sheet name="PL4-Khai toán KP " sheetId="29" r:id="rId4"/>
    <sheet name="PL5 " sheetId="41" r:id="rId5"/>
  </sheets>
  <calcPr calcId="191029"/>
</workbook>
</file>

<file path=xl/calcChain.xml><?xml version="1.0" encoding="utf-8"?>
<calcChain xmlns="http://schemas.openxmlformats.org/spreadsheetml/2006/main">
  <c r="F20" i="29" l="1"/>
  <c r="C22" i="29" s="1"/>
  <c r="C23" i="29" s="1"/>
  <c r="C24" i="29" s="1"/>
  <c r="F21" i="29"/>
  <c r="W23" i="29"/>
  <c r="S23" i="29"/>
  <c r="O23" i="29"/>
  <c r="K23" i="29"/>
  <c r="G23" i="29"/>
  <c r="Z21" i="29"/>
  <c r="V21" i="29"/>
  <c r="R21" i="29"/>
  <c r="N21" i="29"/>
  <c r="J21" i="29"/>
  <c r="C23" i="41"/>
  <c r="Z20" i="29"/>
  <c r="V20" i="29"/>
  <c r="R20" i="29"/>
  <c r="N20" i="29"/>
  <c r="J20" i="29"/>
  <c r="N19" i="29"/>
  <c r="M18" i="41"/>
  <c r="K18" i="41"/>
  <c r="I18" i="41"/>
  <c r="G18" i="41"/>
  <c r="E18" i="41"/>
  <c r="C18" i="41"/>
  <c r="M12" i="41"/>
  <c r="M23" i="41" s="1"/>
  <c r="K12" i="41"/>
  <c r="K23" i="41" s="1"/>
  <c r="I12" i="41"/>
  <c r="I23" i="41" s="1"/>
  <c r="G12" i="41"/>
  <c r="G23" i="41" s="1"/>
  <c r="E12" i="41"/>
  <c r="E23" i="41" s="1"/>
  <c r="C12" i="41"/>
  <c r="X13" i="29" l="1"/>
  <c r="C13" i="29"/>
  <c r="H13" i="29" l="1"/>
  <c r="D13" i="29"/>
  <c r="L13" i="29"/>
  <c r="S13" i="29"/>
  <c r="G13" i="29"/>
  <c r="T13" i="29"/>
  <c r="K13" i="29"/>
  <c r="W13" i="29"/>
  <c r="O13" i="29"/>
  <c r="P13" i="29"/>
  <c r="F19" i="29" l="1"/>
  <c r="J19" i="29"/>
  <c r="F13" i="29"/>
  <c r="R19" i="29" l="1"/>
  <c r="V19" i="29" l="1"/>
  <c r="V13" i="29"/>
  <c r="Z19" i="29"/>
  <c r="S22" i="29" l="1"/>
  <c r="R13" i="29"/>
  <c r="O22" i="29" s="1"/>
  <c r="Z13" i="29"/>
  <c r="W22" i="29" s="1"/>
  <c r="J13" i="29"/>
  <c r="G22" i="29" s="1"/>
  <c r="N13" i="29"/>
  <c r="K22" i="29" s="1"/>
</calcChain>
</file>

<file path=xl/sharedStrings.xml><?xml version="1.0" encoding="utf-8"?>
<sst xmlns="http://schemas.openxmlformats.org/spreadsheetml/2006/main" count="273" uniqueCount="103">
  <si>
    <t>Điều dưỡng</t>
  </si>
  <si>
    <t>Điện tử công nghiệp</t>
  </si>
  <si>
    <t>Điện công nghiệp</t>
  </si>
  <si>
    <t>Công nghệ kỹ thuật cơ khí</t>
  </si>
  <si>
    <t>Chế tạo khuôn mẫu</t>
  </si>
  <si>
    <t>Cơ điện tử</t>
  </si>
  <si>
    <t>Hàn</t>
  </si>
  <si>
    <t>Quản trị khách sạn</t>
  </si>
  <si>
    <t>Chế biến và bảo quản thủy sản</t>
  </si>
  <si>
    <t>CĐ</t>
  </si>
  <si>
    <t>TC</t>
  </si>
  <si>
    <t>TT</t>
  </si>
  <si>
    <t>Tên ngành, nghề</t>
  </si>
  <si>
    <t>III</t>
  </si>
  <si>
    <t>I</t>
  </si>
  <si>
    <t>Tổng cộng</t>
  </si>
  <si>
    <t>Cắt gọt kim loại</t>
  </si>
  <si>
    <t>Công nghệ thông tin (Ứng dụng phần mềm)</t>
  </si>
  <si>
    <t>Kỹ thuật máy lạnh và điều hòa không khí</t>
  </si>
  <si>
    <t>Tự động hóa công nghiệp</t>
  </si>
  <si>
    <t>Bán hàng trong siêu thị</t>
  </si>
  <si>
    <t>Hướng dẫn du lịch</t>
  </si>
  <si>
    <t>Nhóm nghề</t>
  </si>
  <si>
    <t>Số tháng</t>
  </si>
  <si>
    <t>Thành tiển</t>
  </si>
  <si>
    <t>2024-2025</t>
  </si>
  <si>
    <t>2025-2026</t>
  </si>
  <si>
    <t>Nhóm ngành, nghề</t>
  </si>
  <si>
    <t>Ghi chú</t>
  </si>
  <si>
    <t>Quản trị mạng máy tính</t>
  </si>
  <si>
    <t>Công nghệ chế tạo máy</t>
  </si>
  <si>
    <t>Công nghệ chế tạo dụng cụ</t>
  </si>
  <si>
    <t>Công nghệ Ô tô</t>
  </si>
  <si>
    <t>Công nghệ kỹ thuật điều khiển và tự động hóa</t>
  </si>
  <si>
    <t>Công nghệ điện tử và năng lượng tòa nhà</t>
  </si>
  <si>
    <t>Lắp ráp ô tô</t>
  </si>
  <si>
    <t>Vận hành, sửa chữa thiết bị lạnh</t>
  </si>
  <si>
    <t>II</t>
  </si>
  <si>
    <t>Chế biến thực phẩm</t>
  </si>
  <si>
    <t xml:space="preserve">Dược </t>
  </si>
  <si>
    <t>Thương mại điện tử</t>
  </si>
  <si>
    <t>x</t>
  </si>
  <si>
    <t>IV</t>
  </si>
  <si>
    <t>Trình độ đào tạo</t>
  </si>
  <si>
    <t>Kỹ thuật, công nghệ thông tin (N1)</t>
  </si>
  <si>
    <t>Sản xuất, chế biến, xây dựng (N2)</t>
  </si>
  <si>
    <t>Sức khỏe (N3)</t>
  </si>
  <si>
    <t>Dịch vụ, du lịch, môi trường (N4)</t>
  </si>
  <si>
    <t>N1</t>
  </si>
  <si>
    <t>N2</t>
  </si>
  <si>
    <t>N3</t>
  </si>
  <si>
    <t>N4</t>
  </si>
  <si>
    <r>
      <t xml:space="preserve">Nhóm ngành, nghề: </t>
    </r>
    <r>
      <rPr>
        <i/>
        <sz val="12"/>
        <color theme="1"/>
        <rFont val="Times New Roman"/>
        <family val="1"/>
      </rPr>
      <t>Kỹ thuật, Công nghệ thông tin</t>
    </r>
  </si>
  <si>
    <r>
      <rPr>
        <b/>
        <sz val="12"/>
        <color theme="1"/>
        <rFont val="Times New Roman"/>
        <family val="1"/>
      </rPr>
      <t xml:space="preserve">Nhóm ngành, nghề: </t>
    </r>
    <r>
      <rPr>
        <i/>
        <sz val="12"/>
        <color theme="1"/>
        <rFont val="Times New Roman"/>
        <family val="1"/>
      </rPr>
      <t>Sản xuất, chế biến, xây dựng</t>
    </r>
  </si>
  <si>
    <r>
      <rPr>
        <b/>
        <sz val="12"/>
        <color theme="1"/>
        <rFont val="Times New Roman"/>
        <family val="1"/>
      </rPr>
      <t xml:space="preserve">Nhóm ngành, nghề: </t>
    </r>
    <r>
      <rPr>
        <i/>
        <sz val="12"/>
        <color theme="1"/>
        <rFont val="Times New Roman"/>
        <family val="1"/>
      </rPr>
      <t>Sức khỏe</t>
    </r>
  </si>
  <si>
    <r>
      <rPr>
        <b/>
        <sz val="12"/>
        <color theme="1"/>
        <rFont val="Times New Roman"/>
        <family val="1"/>
      </rPr>
      <t xml:space="preserve">Nhóm ngành, nghề: </t>
    </r>
    <r>
      <rPr>
        <i/>
        <sz val="12"/>
        <color theme="1"/>
        <rFont val="Times New Roman"/>
        <family val="1"/>
      </rPr>
      <t>Du lịch, dịch vụ, môi trường</t>
    </r>
  </si>
  <si>
    <t>Kỹ thuật Vi điện tử và bán dẫn</t>
  </si>
  <si>
    <t>Công nghệ kỹ thuật điện, điện tử</t>
  </si>
  <si>
    <t>Công nghệ kỹ thuật cơ điện tử</t>
  </si>
  <si>
    <t>Kỹ thuật Rô bốt công nghiệp</t>
  </si>
  <si>
    <t>Công nghệ kỹ thuật điện tử và truyền thông</t>
  </si>
  <si>
    <t>Logictic</t>
  </si>
  <si>
    <t>Trung cấp</t>
  </si>
  <si>
    <t>TẠI CÁC CƠ SỞ GDNN TRÊN ĐỊA BÀN TỈNH BẮC NINH GIAI ĐOẠN 2024-2030</t>
  </si>
  <si>
    <t>ĐVT: nghìn VNĐ</t>
  </si>
  <si>
    <t>2026-2027</t>
  </si>
  <si>
    <t>2027-2028</t>
  </si>
  <si>
    <t>2028-2029</t>
  </si>
  <si>
    <t>2029-2030</t>
  </si>
  <si>
    <t>Cộng</t>
  </si>
  <si>
    <t>Số HSSV được hỗ trợ theo các năm học</t>
  </si>
  <si>
    <t>Tổng giai đoạn</t>
  </si>
  <si>
    <t>Cao đẳng</t>
  </si>
  <si>
    <t>Năm học</t>
  </si>
  <si>
    <t>Chỉ tiêu</t>
  </si>
  <si>
    <t>Tiệm cận bán dẫn</t>
  </si>
  <si>
    <t>Tiệm cận bán dẫn
(chưa có mã)</t>
  </si>
  <si>
    <t>Đào tạo trình độ trung cấp, cao đẳng nghề phổ biến</t>
  </si>
  <si>
    <t>Đào tạo ngắn hạn</t>
  </si>
  <si>
    <t>Hỗ trợ đào tạo nghề phổ biến</t>
  </si>
  <si>
    <t>Đào tạo trình độ trung cấp, cao đẳng nghề CLC và ngành công nghiệp bán dẫn</t>
  </si>
  <si>
    <t>Kinh phí hỗ trợ các năm học</t>
  </si>
  <si>
    <t>Bán dẫn (chưa có mã), 
đào tạo thí điểm từ năm học 2024-2025</t>
  </si>
  <si>
    <t>PHỤ LỤC 3 - DANH MỤC NGÀNH, NGHỀ LIÊN QUAN ĐẾN CÔNG NGHIỆP BÁN DẪN</t>
  </si>
  <si>
    <t>PHỤ LỤC 4: DỰ TOÁN KINH KHÍ HỖ TRỢ ĐÀO TẠO NGUỒN NHÂN LỰC CHẤT LƯỢNG CAO, BÁN DẪN</t>
  </si>
  <si>
    <t>Cộng (I)</t>
  </si>
  <si>
    <t>Cộng (II)</t>
  </si>
  <si>
    <t xml:space="preserve">PHỤ LỤC 1 - DANH MỤC NGÀNH, NGHỀ ĐÀO TẠO PHỔ BIẾN </t>
  </si>
  <si>
    <t>PHỤ LỤC 2 - DANH MỤC NGÀNH, NGHỀ ĐÀO TẠO CHẤT LƯỢNG CAO</t>
  </si>
  <si>
    <t>Công nghệ ô tô</t>
  </si>
  <si>
    <t>Công nghệ sinh học</t>
  </si>
  <si>
    <t>Công nghệ thông tin</t>
  </si>
  <si>
    <t>PHỤ LỤC 5 - DỰ BÁO QUY MÔ ĐÀO TẠO CÁC NGÀNH NGHỀ HỖ TRỢ</t>
  </si>
  <si>
    <t>Các ngành, nghề công nghiệp bán dẫn</t>
  </si>
  <si>
    <t>(Thuộc danh mục ngành, nghề trọng điểm được Bộ trưởng Bộ LĐTBXH phê duyệt;
 ngành, nghề có nhu cầu sử dụng lớn trong tỉnh)</t>
  </si>
  <si>
    <t xml:space="preserve">         * Ghi chú: Chương trình đào tạo ngành nghề chất lượng cao của các trường phải được xây dựng đảm bảo yêu cầu quy định tại Thông tư số 21/2018/TT-BLĐTBXH ngày 30/11/2018 của Bộ Lao động - Thương binh và Xã hội, đồng thời phải được cấp thẩm quyền phê duyệt.</t>
  </si>
  <si>
    <t>Chưa có tên, mã
 ngành, nghề</t>
  </si>
  <si>
    <t>Số lao động tham gia khóa đào tạo học bổ sung các mô đun, môn học ngành bán dẫn tại cơ sở GDNN</t>
  </si>
  <si>
    <t>(Kèm theo Tờ trình số         /TTr-SLĐTBXH ngày       /4/2024 của Sở LĐTBXH)</t>
  </si>
  <si>
    <t>Hỗ trợ đào tạo cho lao động tại cơ sở GDNN</t>
  </si>
  <si>
    <t>Cộng I,II,III</t>
  </si>
  <si>
    <t>Hỗ trợ doanh nghiệp đào tao, đào tạo lại, đào tạo nâng cao</t>
  </si>
  <si>
    <t>Hỗ trợ đào tạo nghề  chất lượng cao và bán dẫn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</si>
</sst>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2"/>
      <name val=".VnTime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  <charset val="163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name val="Times New Roman"/>
      <family val="1"/>
    </font>
    <font>
      <i/>
      <sz val="12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13"/>
      <color theme="1"/>
      <name val="Times New Roman"/>
      <family val="1"/>
    </font>
    <font>
      <sz val="8"/>
      <name val="Calibri"/>
      <family val="2"/>
      <scheme val="minor"/>
    </font>
    <font>
      <b/>
      <sz val="10"/>
      <color theme="1"/>
      <name val="Times New Roman"/>
      <family val="1"/>
    </font>
    <font>
      <i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4" fillId="0" borderId="0"/>
  </cellStyleXfs>
  <cellXfs count="79">
    <xf numFmtId="0" fontId="0" fillId="0" borderId="0" xfId="0"/>
    <xf numFmtId="0" fontId="6" fillId="0" borderId="0" xfId="0" applyFont="1"/>
    <xf numFmtId="0" fontId="7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9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3" fontId="14" fillId="0" borderId="1" xfId="0" applyNumberFormat="1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vertical="center" wrapText="1"/>
    </xf>
    <xf numFmtId="3" fontId="12" fillId="0" borderId="1" xfId="0" applyNumberFormat="1" applyFont="1" applyBorder="1" applyAlignment="1">
      <alignment horizontal="right" vertical="center" wrapText="1"/>
    </xf>
    <xf numFmtId="0" fontId="11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7" fillId="0" borderId="1" xfId="0" applyFont="1" applyBorder="1"/>
    <xf numFmtId="0" fontId="6" fillId="0" borderId="3" xfId="0" applyFont="1" applyBorder="1"/>
    <xf numFmtId="0" fontId="6" fillId="0" borderId="4" xfId="0" applyFont="1" applyBorder="1"/>
    <xf numFmtId="3" fontId="15" fillId="0" borderId="1" xfId="0" applyNumberFormat="1" applyFont="1" applyBorder="1" applyAlignment="1">
      <alignment horizontal="right" vertical="center"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left" vertical="center" wrapText="1"/>
    </xf>
    <xf numFmtId="0" fontId="16" fillId="0" borderId="1" xfId="0" applyFont="1" applyBorder="1"/>
    <xf numFmtId="0" fontId="16" fillId="0" borderId="1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left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3" fontId="18" fillId="0" borderId="3" xfId="0" applyNumberFormat="1" applyFont="1" applyBorder="1" applyAlignment="1">
      <alignment horizontal="right" vertical="center" wrapText="1"/>
    </xf>
    <xf numFmtId="3" fontId="18" fillId="0" borderId="8" xfId="0" applyNumberFormat="1" applyFont="1" applyBorder="1" applyAlignment="1">
      <alignment horizontal="right" vertical="center" wrapText="1"/>
    </xf>
    <xf numFmtId="3" fontId="18" fillId="0" borderId="4" xfId="0" applyNumberFormat="1" applyFont="1" applyBorder="1" applyAlignment="1">
      <alignment horizontal="right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3" fontId="18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6">
    <cellStyle name="Normal" xfId="0" builtinId="0"/>
    <cellStyle name="Normal 2" xfId="4"/>
    <cellStyle name="Normal 2 2 2" xfId="2"/>
    <cellStyle name="Normal 2 2 2 2 2" xfId="3"/>
    <cellStyle name="Normal 4" xfId="5"/>
    <cellStyle name="Normal 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2"/>
  <sheetViews>
    <sheetView topLeftCell="A10" zoomScale="115" zoomScaleNormal="115" workbookViewId="0">
      <selection activeCell="J18" sqref="J18"/>
    </sheetView>
  </sheetViews>
  <sheetFormatPr defaultRowHeight="16.5" x14ac:dyDescent="0.25"/>
  <cols>
    <col min="1" max="1" width="4.5703125" style="14" customWidth="1"/>
    <col min="2" max="2" width="53.42578125" style="14" customWidth="1"/>
    <col min="3" max="4" width="13" style="15" customWidth="1"/>
    <col min="5" max="5" width="9.28515625" style="15" customWidth="1"/>
    <col min="6" max="16384" width="9.140625" style="14"/>
  </cols>
  <sheetData>
    <row r="1" spans="1:5" ht="31.5" customHeight="1" x14ac:dyDescent="0.25">
      <c r="A1" s="46" t="s">
        <v>87</v>
      </c>
      <c r="B1" s="46"/>
      <c r="C1" s="46"/>
      <c r="D1" s="46"/>
      <c r="E1" s="46"/>
    </row>
    <row r="2" spans="1:5" x14ac:dyDescent="0.25">
      <c r="A2" s="47" t="s">
        <v>98</v>
      </c>
      <c r="B2" s="47"/>
      <c r="C2" s="47"/>
      <c r="D2" s="47"/>
      <c r="E2" s="47"/>
    </row>
    <row r="3" spans="1:5" ht="11.25" customHeight="1" x14ac:dyDescent="0.25"/>
    <row r="4" spans="1:5" s="7" customFormat="1" ht="20.25" customHeight="1" x14ac:dyDescent="0.25">
      <c r="A4" s="48" t="s">
        <v>11</v>
      </c>
      <c r="B4" s="48" t="s">
        <v>12</v>
      </c>
      <c r="C4" s="50" t="s">
        <v>43</v>
      </c>
      <c r="D4" s="50"/>
      <c r="E4" s="50" t="s">
        <v>28</v>
      </c>
    </row>
    <row r="5" spans="1:5" s="7" customFormat="1" ht="18.75" customHeight="1" x14ac:dyDescent="0.25">
      <c r="A5" s="49"/>
      <c r="B5" s="49"/>
      <c r="C5" s="20" t="s">
        <v>72</v>
      </c>
      <c r="D5" s="20" t="s">
        <v>62</v>
      </c>
      <c r="E5" s="50"/>
    </row>
    <row r="6" spans="1:5" s="7" customFormat="1" ht="18.75" customHeight="1" x14ac:dyDescent="0.25">
      <c r="A6" s="20" t="s">
        <v>14</v>
      </c>
      <c r="B6" s="19" t="s">
        <v>52</v>
      </c>
      <c r="C6" s="20"/>
      <c r="D6" s="20"/>
      <c r="E6" s="20"/>
    </row>
    <row r="7" spans="1:5" s="7" customFormat="1" ht="15.95" customHeight="1" x14ac:dyDescent="0.25">
      <c r="A7" s="18">
        <v>1</v>
      </c>
      <c r="B7" s="17" t="s">
        <v>17</v>
      </c>
      <c r="C7" s="18" t="s">
        <v>41</v>
      </c>
      <c r="D7" s="18" t="s">
        <v>41</v>
      </c>
      <c r="E7" s="18"/>
    </row>
    <row r="8" spans="1:5" s="7" customFormat="1" ht="15.95" customHeight="1" x14ac:dyDescent="0.25">
      <c r="A8" s="18">
        <v>2</v>
      </c>
      <c r="B8" s="17" t="s">
        <v>29</v>
      </c>
      <c r="C8" s="18" t="s">
        <v>41</v>
      </c>
      <c r="D8" s="18" t="s">
        <v>41</v>
      </c>
      <c r="E8" s="18"/>
    </row>
    <row r="9" spans="1:5" s="7" customFormat="1" ht="15.95" customHeight="1" x14ac:dyDescent="0.25">
      <c r="A9" s="18">
        <v>3</v>
      </c>
      <c r="B9" s="17" t="s">
        <v>30</v>
      </c>
      <c r="C9" s="18" t="s">
        <v>41</v>
      </c>
      <c r="D9" s="18" t="s">
        <v>41</v>
      </c>
      <c r="E9" s="18"/>
    </row>
    <row r="10" spans="1:5" s="7" customFormat="1" ht="15.95" customHeight="1" x14ac:dyDescent="0.25">
      <c r="A10" s="18">
        <v>4</v>
      </c>
      <c r="B10" s="17" t="s">
        <v>31</v>
      </c>
      <c r="C10" s="18" t="s">
        <v>41</v>
      </c>
      <c r="D10" s="18" t="s">
        <v>41</v>
      </c>
      <c r="E10" s="18"/>
    </row>
    <row r="11" spans="1:5" s="7" customFormat="1" ht="15.95" customHeight="1" x14ac:dyDescent="0.25">
      <c r="A11" s="18">
        <v>5</v>
      </c>
      <c r="B11" s="17" t="s">
        <v>32</v>
      </c>
      <c r="C11" s="18" t="s">
        <v>41</v>
      </c>
      <c r="D11" s="18" t="s">
        <v>41</v>
      </c>
      <c r="E11" s="18"/>
    </row>
    <row r="12" spans="1:5" s="7" customFormat="1" ht="15.95" customHeight="1" x14ac:dyDescent="0.25">
      <c r="A12" s="18">
        <v>6</v>
      </c>
      <c r="B12" s="17" t="s">
        <v>34</v>
      </c>
      <c r="C12" s="18" t="s">
        <v>41</v>
      </c>
      <c r="D12" s="18" t="s">
        <v>41</v>
      </c>
      <c r="E12" s="18"/>
    </row>
    <row r="13" spans="1:5" s="7" customFormat="1" ht="15.95" customHeight="1" x14ac:dyDescent="0.25">
      <c r="A13" s="18">
        <v>7</v>
      </c>
      <c r="B13" s="17" t="s">
        <v>4</v>
      </c>
      <c r="C13" s="18" t="s">
        <v>41</v>
      </c>
      <c r="D13" s="18" t="s">
        <v>41</v>
      </c>
      <c r="E13" s="18"/>
    </row>
    <row r="14" spans="1:5" s="7" customFormat="1" ht="15.95" customHeight="1" x14ac:dyDescent="0.25">
      <c r="A14" s="18">
        <v>8</v>
      </c>
      <c r="B14" s="17" t="s">
        <v>35</v>
      </c>
      <c r="C14" s="18" t="s">
        <v>41</v>
      </c>
      <c r="D14" s="18" t="s">
        <v>41</v>
      </c>
      <c r="E14" s="18"/>
    </row>
    <row r="15" spans="1:5" s="7" customFormat="1" ht="15.95" customHeight="1" x14ac:dyDescent="0.25">
      <c r="A15" s="18">
        <v>9</v>
      </c>
      <c r="B15" s="17" t="s">
        <v>16</v>
      </c>
      <c r="C15" s="18" t="s">
        <v>41</v>
      </c>
      <c r="D15" s="18" t="s">
        <v>41</v>
      </c>
      <c r="E15" s="18"/>
    </row>
    <row r="16" spans="1:5" s="7" customFormat="1" ht="15.95" customHeight="1" x14ac:dyDescent="0.25">
      <c r="A16" s="18">
        <v>10</v>
      </c>
      <c r="B16" s="17" t="s">
        <v>6</v>
      </c>
      <c r="C16" s="18" t="s">
        <v>41</v>
      </c>
      <c r="D16" s="18" t="s">
        <v>41</v>
      </c>
      <c r="E16" s="18"/>
    </row>
    <row r="17" spans="1:5" s="7" customFormat="1" ht="15.95" customHeight="1" x14ac:dyDescent="0.25">
      <c r="A17" s="18">
        <v>11</v>
      </c>
      <c r="B17" s="17" t="s">
        <v>18</v>
      </c>
      <c r="C17" s="18" t="s">
        <v>41</v>
      </c>
      <c r="D17" s="18" t="s">
        <v>41</v>
      </c>
      <c r="E17" s="18"/>
    </row>
    <row r="18" spans="1:5" s="7" customFormat="1" ht="15.95" customHeight="1" x14ac:dyDescent="0.25">
      <c r="A18" s="18">
        <v>12</v>
      </c>
      <c r="B18" s="17" t="s">
        <v>36</v>
      </c>
      <c r="C18" s="18" t="s">
        <v>41</v>
      </c>
      <c r="D18" s="18" t="s">
        <v>41</v>
      </c>
      <c r="E18" s="18"/>
    </row>
    <row r="19" spans="1:5" s="7" customFormat="1" ht="15.95" customHeight="1" x14ac:dyDescent="0.25">
      <c r="A19" s="20" t="s">
        <v>37</v>
      </c>
      <c r="B19" s="17" t="s">
        <v>53</v>
      </c>
      <c r="C19" s="18"/>
      <c r="D19" s="18"/>
      <c r="E19" s="18"/>
    </row>
    <row r="20" spans="1:5" s="7" customFormat="1" ht="15.95" customHeight="1" x14ac:dyDescent="0.25">
      <c r="A20" s="18">
        <v>13</v>
      </c>
      <c r="B20" s="17" t="s">
        <v>38</v>
      </c>
      <c r="C20" s="18" t="s">
        <v>41</v>
      </c>
      <c r="D20" s="18" t="s">
        <v>41</v>
      </c>
      <c r="E20" s="18"/>
    </row>
    <row r="21" spans="1:5" s="7" customFormat="1" ht="15.95" customHeight="1" x14ac:dyDescent="0.25">
      <c r="A21" s="18">
        <v>14</v>
      </c>
      <c r="B21" s="17" t="s">
        <v>8</v>
      </c>
      <c r="C21" s="18" t="s">
        <v>41</v>
      </c>
      <c r="D21" s="18" t="s">
        <v>41</v>
      </c>
      <c r="E21" s="18"/>
    </row>
    <row r="22" spans="1:5" s="7" customFormat="1" ht="15.95" customHeight="1" x14ac:dyDescent="0.25">
      <c r="A22" s="20" t="s">
        <v>13</v>
      </c>
      <c r="B22" s="17" t="s">
        <v>54</v>
      </c>
      <c r="C22" s="18"/>
      <c r="D22" s="18"/>
      <c r="E22" s="18"/>
    </row>
    <row r="23" spans="1:5" s="7" customFormat="1" ht="15.95" customHeight="1" x14ac:dyDescent="0.25">
      <c r="A23" s="18">
        <v>15</v>
      </c>
      <c r="B23" s="17" t="s">
        <v>39</v>
      </c>
      <c r="C23" s="18" t="s">
        <v>41</v>
      </c>
      <c r="D23" s="18" t="s">
        <v>41</v>
      </c>
      <c r="E23" s="18"/>
    </row>
    <row r="24" spans="1:5" s="7" customFormat="1" ht="15.95" customHeight="1" x14ac:dyDescent="0.25">
      <c r="A24" s="18">
        <v>16</v>
      </c>
      <c r="B24" s="17" t="s">
        <v>0</v>
      </c>
      <c r="C24" s="18" t="s">
        <v>41</v>
      </c>
      <c r="D24" s="18" t="s">
        <v>41</v>
      </c>
      <c r="E24" s="18"/>
    </row>
    <row r="25" spans="1:5" s="7" customFormat="1" ht="15.95" customHeight="1" x14ac:dyDescent="0.25">
      <c r="A25" s="20" t="s">
        <v>42</v>
      </c>
      <c r="B25" s="17" t="s">
        <v>55</v>
      </c>
      <c r="C25" s="18"/>
      <c r="D25" s="18"/>
      <c r="E25" s="18"/>
    </row>
    <row r="26" spans="1:5" s="7" customFormat="1" ht="15.95" customHeight="1" x14ac:dyDescent="0.25">
      <c r="A26" s="18">
        <v>17</v>
      </c>
      <c r="B26" s="17" t="s">
        <v>21</v>
      </c>
      <c r="C26" s="18" t="s">
        <v>41</v>
      </c>
      <c r="D26" s="18" t="s">
        <v>41</v>
      </c>
      <c r="E26" s="18"/>
    </row>
    <row r="27" spans="1:5" s="7" customFormat="1" ht="15.95" customHeight="1" x14ac:dyDescent="0.25">
      <c r="A27" s="18">
        <v>18</v>
      </c>
      <c r="B27" s="17" t="s">
        <v>7</v>
      </c>
      <c r="C27" s="18" t="s">
        <v>41</v>
      </c>
      <c r="D27" s="18" t="s">
        <v>41</v>
      </c>
      <c r="E27" s="18"/>
    </row>
    <row r="28" spans="1:5" s="7" customFormat="1" ht="15.95" customHeight="1" x14ac:dyDescent="0.25">
      <c r="A28" s="18">
        <v>19</v>
      </c>
      <c r="B28" s="17" t="s">
        <v>61</v>
      </c>
      <c r="C28" s="18" t="s">
        <v>41</v>
      </c>
      <c r="D28" s="18" t="s">
        <v>41</v>
      </c>
      <c r="E28" s="18"/>
    </row>
    <row r="29" spans="1:5" s="7" customFormat="1" ht="15.95" customHeight="1" x14ac:dyDescent="0.25">
      <c r="A29" s="18">
        <v>20</v>
      </c>
      <c r="B29" s="22" t="s">
        <v>40</v>
      </c>
      <c r="C29" s="18" t="s">
        <v>41</v>
      </c>
      <c r="D29" s="18" t="s">
        <v>41</v>
      </c>
      <c r="E29" s="18"/>
    </row>
    <row r="30" spans="1:5" s="7" customFormat="1" ht="15.95" customHeight="1" x14ac:dyDescent="0.25">
      <c r="A30" s="18">
        <v>21</v>
      </c>
      <c r="B30" s="17" t="s">
        <v>20</v>
      </c>
      <c r="C30" s="18" t="s">
        <v>41</v>
      </c>
      <c r="D30" s="18" t="s">
        <v>41</v>
      </c>
      <c r="E30" s="18"/>
    </row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</sheetData>
  <mergeCells count="6">
    <mergeCell ref="A1:E1"/>
    <mergeCell ref="A2:E2"/>
    <mergeCell ref="A4:A5"/>
    <mergeCell ref="B4:B5"/>
    <mergeCell ref="C4:D4"/>
    <mergeCell ref="E4:E5"/>
  </mergeCells>
  <pageMargins left="0.7" right="0.2" top="0.5" bottom="0.2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zoomScaleNormal="100" workbookViewId="0">
      <selection activeCell="C23" sqref="C23"/>
    </sheetView>
  </sheetViews>
  <sheetFormatPr defaultRowHeight="16.5" x14ac:dyDescent="0.25"/>
  <cols>
    <col min="1" max="1" width="4.5703125" style="14" customWidth="1"/>
    <col min="2" max="2" width="55.42578125" style="14" customWidth="1"/>
    <col min="3" max="3" width="16.42578125" style="15" customWidth="1"/>
    <col min="4" max="4" width="13.140625" style="15" customWidth="1"/>
    <col min="5" max="5" width="11.85546875" style="15" customWidth="1"/>
    <col min="6" max="16384" width="9.140625" style="14"/>
  </cols>
  <sheetData>
    <row r="1" spans="1:5" ht="23.25" customHeight="1" x14ac:dyDescent="0.25">
      <c r="A1" s="46" t="s">
        <v>88</v>
      </c>
      <c r="B1" s="46"/>
      <c r="C1" s="46"/>
      <c r="D1" s="46"/>
      <c r="E1" s="46"/>
    </row>
    <row r="2" spans="1:5" ht="42" customHeight="1" x14ac:dyDescent="0.25">
      <c r="A2" s="52" t="s">
        <v>94</v>
      </c>
      <c r="B2" s="46"/>
      <c r="C2" s="46"/>
      <c r="D2" s="46"/>
      <c r="E2" s="46"/>
    </row>
    <row r="3" spans="1:5" ht="22.5" customHeight="1" x14ac:dyDescent="0.25">
      <c r="A3" s="47" t="s">
        <v>98</v>
      </c>
      <c r="B3" s="47"/>
      <c r="C3" s="47"/>
      <c r="D3" s="47"/>
      <c r="E3" s="47"/>
    </row>
    <row r="4" spans="1:5" ht="18" customHeight="1" x14ac:dyDescent="0.25"/>
    <row r="5" spans="1:5" s="7" customFormat="1" ht="20.25" customHeight="1" x14ac:dyDescent="0.25">
      <c r="A5" s="50" t="s">
        <v>11</v>
      </c>
      <c r="B5" s="50" t="s">
        <v>12</v>
      </c>
      <c r="C5" s="50" t="s">
        <v>43</v>
      </c>
      <c r="D5" s="50"/>
      <c r="E5" s="50" t="s">
        <v>28</v>
      </c>
    </row>
    <row r="6" spans="1:5" s="7" customFormat="1" ht="18.75" customHeight="1" x14ac:dyDescent="0.25">
      <c r="A6" s="50"/>
      <c r="B6" s="50"/>
      <c r="C6" s="20" t="s">
        <v>72</v>
      </c>
      <c r="D6" s="20" t="s">
        <v>62</v>
      </c>
      <c r="E6" s="50"/>
    </row>
    <row r="7" spans="1:5" s="7" customFormat="1" ht="15.95" customHeight="1" x14ac:dyDescent="0.25">
      <c r="A7" s="18">
        <v>1</v>
      </c>
      <c r="B7" s="17" t="s">
        <v>18</v>
      </c>
      <c r="C7" s="18" t="s">
        <v>41</v>
      </c>
      <c r="D7" s="18"/>
      <c r="E7" s="18"/>
    </row>
    <row r="8" spans="1:5" s="7" customFormat="1" ht="15.95" customHeight="1" x14ac:dyDescent="0.25">
      <c r="A8" s="18">
        <v>2</v>
      </c>
      <c r="B8" s="17" t="s">
        <v>1</v>
      </c>
      <c r="C8" s="18" t="s">
        <v>41</v>
      </c>
      <c r="D8" s="18"/>
      <c r="E8" s="18"/>
    </row>
    <row r="9" spans="1:5" s="7" customFormat="1" ht="15.95" customHeight="1" x14ac:dyDescent="0.25">
      <c r="A9" s="18">
        <v>3</v>
      </c>
      <c r="B9" s="17" t="s">
        <v>2</v>
      </c>
      <c r="C9" s="18" t="s">
        <v>41</v>
      </c>
      <c r="D9" s="18"/>
      <c r="E9" s="18"/>
    </row>
    <row r="10" spans="1:5" s="7" customFormat="1" ht="15.95" customHeight="1" x14ac:dyDescent="0.25">
      <c r="A10" s="18">
        <v>4</v>
      </c>
      <c r="B10" s="17" t="s">
        <v>89</v>
      </c>
      <c r="C10" s="18" t="s">
        <v>41</v>
      </c>
      <c r="D10" s="18"/>
      <c r="E10" s="18"/>
    </row>
    <row r="11" spans="1:5" s="7" customFormat="1" ht="15.95" customHeight="1" x14ac:dyDescent="0.25">
      <c r="A11" s="18">
        <v>5</v>
      </c>
      <c r="B11" s="17" t="s">
        <v>6</v>
      </c>
      <c r="C11" s="18" t="s">
        <v>41</v>
      </c>
      <c r="D11" s="18"/>
      <c r="E11" s="18"/>
    </row>
    <row r="12" spans="1:5" s="7" customFormat="1" ht="15.95" customHeight="1" x14ac:dyDescent="0.25">
      <c r="A12" s="18">
        <v>6</v>
      </c>
      <c r="B12" s="17" t="s">
        <v>90</v>
      </c>
      <c r="C12" s="18" t="s">
        <v>41</v>
      </c>
      <c r="D12" s="18"/>
      <c r="E12" s="18"/>
    </row>
    <row r="13" spans="1:5" s="7" customFormat="1" ht="15.95" customHeight="1" x14ac:dyDescent="0.25">
      <c r="A13" s="18">
        <v>7</v>
      </c>
      <c r="B13" s="17" t="s">
        <v>91</v>
      </c>
      <c r="C13" s="18" t="s">
        <v>41</v>
      </c>
      <c r="D13" s="18"/>
      <c r="E13" s="18"/>
    </row>
    <row r="14" spans="1:5" s="7" customFormat="1" ht="15.95" customHeight="1" x14ac:dyDescent="0.25">
      <c r="A14" s="18">
        <v>8</v>
      </c>
      <c r="B14" s="17" t="s">
        <v>16</v>
      </c>
      <c r="C14" s="18" t="s">
        <v>41</v>
      </c>
      <c r="D14" s="18"/>
      <c r="E14" s="18"/>
    </row>
    <row r="15" spans="1:5" x14ac:dyDescent="0.25">
      <c r="A15" s="18">
        <v>9</v>
      </c>
      <c r="B15" s="43" t="s">
        <v>0</v>
      </c>
      <c r="C15" s="44" t="s">
        <v>41</v>
      </c>
      <c r="D15" s="44"/>
      <c r="E15" s="44"/>
    </row>
    <row r="16" spans="1:5" x14ac:dyDescent="0.25">
      <c r="A16" s="18">
        <v>10</v>
      </c>
      <c r="B16" s="43" t="s">
        <v>61</v>
      </c>
      <c r="C16" s="44" t="s">
        <v>41</v>
      </c>
      <c r="D16" s="44"/>
      <c r="E16" s="44"/>
    </row>
    <row r="17" spans="1:5" ht="54" customHeight="1" x14ac:dyDescent="0.25">
      <c r="A17" s="51" t="s">
        <v>95</v>
      </c>
      <c r="B17" s="51"/>
      <c r="C17" s="51"/>
      <c r="D17" s="51"/>
      <c r="E17" s="51"/>
    </row>
  </sheetData>
  <mergeCells count="8">
    <mergeCell ref="A17:E17"/>
    <mergeCell ref="A1:E1"/>
    <mergeCell ref="A3:E3"/>
    <mergeCell ref="A5:A6"/>
    <mergeCell ref="B5:B6"/>
    <mergeCell ref="C5:D5"/>
    <mergeCell ref="E5:E6"/>
    <mergeCell ref="A2:E2"/>
  </mergeCells>
  <pageMargins left="0.75" right="0.5" top="0.5" bottom="0.25" header="0.3" footer="0.25"/>
  <pageSetup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"/>
  <sheetViews>
    <sheetView zoomScale="130" zoomScaleNormal="130" workbookViewId="0">
      <selection activeCell="B19" sqref="B19"/>
    </sheetView>
  </sheetViews>
  <sheetFormatPr defaultRowHeight="16.5" x14ac:dyDescent="0.25"/>
  <cols>
    <col min="1" max="1" width="4.5703125" style="14" customWidth="1"/>
    <col min="2" max="2" width="45" style="14" customWidth="1"/>
    <col min="3" max="3" width="10.42578125" style="15" customWidth="1"/>
    <col min="4" max="4" width="11.5703125" style="15" customWidth="1"/>
    <col min="5" max="5" width="21.5703125" style="14" customWidth="1"/>
    <col min="6" max="16384" width="9.140625" style="14"/>
  </cols>
  <sheetData>
    <row r="1" spans="1:5" ht="23.25" customHeight="1" x14ac:dyDescent="0.25">
      <c r="A1" s="46" t="s">
        <v>83</v>
      </c>
      <c r="B1" s="46"/>
      <c r="C1" s="46"/>
      <c r="D1" s="46"/>
      <c r="E1" s="46"/>
    </row>
    <row r="2" spans="1:5" x14ac:dyDescent="0.25">
      <c r="A2" s="47" t="s">
        <v>98</v>
      </c>
      <c r="B2" s="47"/>
      <c r="C2" s="47"/>
      <c r="D2" s="47"/>
      <c r="E2" s="47"/>
    </row>
    <row r="3" spans="1:5" ht="11.25" customHeight="1" x14ac:dyDescent="0.25"/>
    <row r="4" spans="1:5" s="7" customFormat="1" ht="20.25" customHeight="1" x14ac:dyDescent="0.25">
      <c r="A4" s="48" t="s">
        <v>11</v>
      </c>
      <c r="B4" s="48" t="s">
        <v>12</v>
      </c>
      <c r="C4" s="50" t="s">
        <v>43</v>
      </c>
      <c r="D4" s="50"/>
      <c r="E4" s="48" t="s">
        <v>28</v>
      </c>
    </row>
    <row r="5" spans="1:5" s="7" customFormat="1" ht="18.75" customHeight="1" x14ac:dyDescent="0.25">
      <c r="A5" s="49"/>
      <c r="B5" s="49"/>
      <c r="C5" s="18" t="s">
        <v>72</v>
      </c>
      <c r="D5" s="18" t="s">
        <v>62</v>
      </c>
      <c r="E5" s="49"/>
    </row>
    <row r="6" spans="1:5" s="7" customFormat="1" ht="15.95" customHeight="1" x14ac:dyDescent="0.25">
      <c r="A6" s="18">
        <v>1</v>
      </c>
      <c r="B6" s="17" t="s">
        <v>3</v>
      </c>
      <c r="C6" s="18" t="s">
        <v>41</v>
      </c>
      <c r="D6" s="18" t="s">
        <v>41</v>
      </c>
      <c r="E6" s="18" t="s">
        <v>75</v>
      </c>
    </row>
    <row r="7" spans="1:5" s="7" customFormat="1" ht="15.95" customHeight="1" x14ac:dyDescent="0.25">
      <c r="A7" s="18">
        <v>2</v>
      </c>
      <c r="B7" s="21" t="s">
        <v>57</v>
      </c>
      <c r="C7" s="18" t="s">
        <v>41</v>
      </c>
      <c r="D7" s="18" t="s">
        <v>41</v>
      </c>
      <c r="E7" s="18" t="s">
        <v>75</v>
      </c>
    </row>
    <row r="8" spans="1:5" s="7" customFormat="1" ht="15.95" customHeight="1" x14ac:dyDescent="0.25">
      <c r="A8" s="18">
        <v>3</v>
      </c>
      <c r="B8" s="17" t="s">
        <v>58</v>
      </c>
      <c r="C8" s="18" t="s">
        <v>41</v>
      </c>
      <c r="D8" s="18" t="s">
        <v>41</v>
      </c>
      <c r="E8" s="18" t="s">
        <v>75</v>
      </c>
    </row>
    <row r="9" spans="1:5" s="7" customFormat="1" ht="15.95" customHeight="1" x14ac:dyDescent="0.25">
      <c r="A9" s="18">
        <v>4</v>
      </c>
      <c r="B9" s="17" t="s">
        <v>60</v>
      </c>
      <c r="C9" s="18" t="s">
        <v>41</v>
      </c>
      <c r="D9" s="18" t="s">
        <v>41</v>
      </c>
      <c r="E9" s="18" t="s">
        <v>75</v>
      </c>
    </row>
    <row r="10" spans="1:5" s="7" customFormat="1" ht="15.95" customHeight="1" x14ac:dyDescent="0.25">
      <c r="A10" s="18">
        <v>5</v>
      </c>
      <c r="B10" s="17" t="s">
        <v>33</v>
      </c>
      <c r="C10" s="18" t="s">
        <v>41</v>
      </c>
      <c r="D10" s="18" t="s">
        <v>41</v>
      </c>
      <c r="E10" s="18" t="s">
        <v>75</v>
      </c>
    </row>
    <row r="11" spans="1:5" s="7" customFormat="1" ht="15.95" customHeight="1" x14ac:dyDescent="0.25">
      <c r="A11" s="18">
        <v>6</v>
      </c>
      <c r="B11" s="17" t="s">
        <v>1</v>
      </c>
      <c r="C11" s="18" t="s">
        <v>41</v>
      </c>
      <c r="D11" s="18" t="s">
        <v>41</v>
      </c>
      <c r="E11" s="18" t="s">
        <v>75</v>
      </c>
    </row>
    <row r="12" spans="1:5" s="7" customFormat="1" ht="15.95" customHeight="1" x14ac:dyDescent="0.25">
      <c r="A12" s="18">
        <v>7</v>
      </c>
      <c r="B12" s="17" t="s">
        <v>2</v>
      </c>
      <c r="C12" s="18" t="s">
        <v>41</v>
      </c>
      <c r="D12" s="18" t="s">
        <v>41</v>
      </c>
      <c r="E12" s="18" t="s">
        <v>75</v>
      </c>
    </row>
    <row r="13" spans="1:5" s="7" customFormat="1" ht="15.95" customHeight="1" x14ac:dyDescent="0.25">
      <c r="A13" s="18">
        <v>8</v>
      </c>
      <c r="B13" s="17" t="s">
        <v>5</v>
      </c>
      <c r="C13" s="18" t="s">
        <v>41</v>
      </c>
      <c r="D13" s="18" t="s">
        <v>41</v>
      </c>
      <c r="E13" s="18" t="s">
        <v>75</v>
      </c>
    </row>
    <row r="14" spans="1:5" s="7" customFormat="1" ht="15.95" customHeight="1" x14ac:dyDescent="0.25">
      <c r="A14" s="18">
        <v>9</v>
      </c>
      <c r="B14" s="17" t="s">
        <v>19</v>
      </c>
      <c r="C14" s="18" t="s">
        <v>41</v>
      </c>
      <c r="D14" s="18" t="s">
        <v>41</v>
      </c>
      <c r="E14" s="18" t="s">
        <v>75</v>
      </c>
    </row>
    <row r="15" spans="1:5" s="7" customFormat="1" ht="31.5" customHeight="1" x14ac:dyDescent="0.25">
      <c r="A15" s="18">
        <v>10</v>
      </c>
      <c r="B15" s="17" t="s">
        <v>59</v>
      </c>
      <c r="C15" s="18" t="s">
        <v>41</v>
      </c>
      <c r="D15" s="18" t="s">
        <v>41</v>
      </c>
      <c r="E15" s="18" t="s">
        <v>76</v>
      </c>
    </row>
    <row r="16" spans="1:5" s="7" customFormat="1" ht="48" customHeight="1" x14ac:dyDescent="0.25">
      <c r="A16" s="18">
        <v>11</v>
      </c>
      <c r="B16" s="17" t="s">
        <v>56</v>
      </c>
      <c r="C16" s="18" t="s">
        <v>41</v>
      </c>
      <c r="D16" s="18" t="s">
        <v>41</v>
      </c>
      <c r="E16" s="18" t="s">
        <v>82</v>
      </c>
    </row>
    <row r="17" spans="1:5" s="7" customFormat="1" ht="58.5" customHeight="1" x14ac:dyDescent="0.25">
      <c r="A17" s="18">
        <v>12</v>
      </c>
      <c r="B17" s="27" t="s">
        <v>93</v>
      </c>
      <c r="C17" s="18" t="s">
        <v>41</v>
      </c>
      <c r="D17" s="18" t="s">
        <v>41</v>
      </c>
      <c r="E17" s="18" t="s">
        <v>96</v>
      </c>
    </row>
    <row r="22" spans="1:5" x14ac:dyDescent="0.25">
      <c r="C22" s="14"/>
      <c r="D22" s="14"/>
    </row>
    <row r="23" spans="1:5" x14ac:dyDescent="0.25">
      <c r="C23" s="14"/>
      <c r="D23" s="14"/>
    </row>
    <row r="24" spans="1:5" x14ac:dyDescent="0.25">
      <c r="C24" s="14"/>
      <c r="D24" s="14"/>
    </row>
    <row r="25" spans="1:5" x14ac:dyDescent="0.25">
      <c r="C25" s="14"/>
      <c r="D25" s="14"/>
    </row>
    <row r="26" spans="1:5" x14ac:dyDescent="0.25">
      <c r="C26" s="14"/>
      <c r="D26" s="14"/>
    </row>
    <row r="27" spans="1:5" x14ac:dyDescent="0.25">
      <c r="C27" s="14"/>
      <c r="D27" s="14"/>
    </row>
    <row r="28" spans="1:5" x14ac:dyDescent="0.25">
      <c r="C28" s="14"/>
      <c r="D28" s="14"/>
    </row>
    <row r="29" spans="1:5" x14ac:dyDescent="0.25">
      <c r="C29" s="14"/>
      <c r="D29" s="14"/>
    </row>
    <row r="30" spans="1:5" x14ac:dyDescent="0.25">
      <c r="C30" s="14"/>
      <c r="D30" s="14"/>
    </row>
    <row r="31" spans="1:5" x14ac:dyDescent="0.25">
      <c r="C31" s="14"/>
      <c r="D31" s="14"/>
    </row>
    <row r="32" spans="1:5" x14ac:dyDescent="0.25">
      <c r="C32" s="14"/>
      <c r="D32" s="14"/>
    </row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</sheetData>
  <sortState ref="B6:E17">
    <sortCondition ref="E6:E17"/>
  </sortState>
  <mergeCells count="6">
    <mergeCell ref="E4:E5"/>
    <mergeCell ref="A1:E1"/>
    <mergeCell ref="A2:E2"/>
    <mergeCell ref="A4:A5"/>
    <mergeCell ref="B4:B5"/>
    <mergeCell ref="C4:D4"/>
  </mergeCells>
  <pageMargins left="0.7" right="0.45" top="0.5" bottom="0.25" header="0.3" footer="0.2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24"/>
  <sheetViews>
    <sheetView tabSelected="1" zoomScaleNormal="100" workbookViewId="0">
      <selection activeCell="AD16" sqref="AD16"/>
    </sheetView>
  </sheetViews>
  <sheetFormatPr defaultRowHeight="15.75" x14ac:dyDescent="0.25"/>
  <cols>
    <col min="1" max="1" width="5.85546875" style="7" customWidth="1"/>
    <col min="2" max="2" width="7.140625" style="7" customWidth="1"/>
    <col min="3" max="3" width="5" style="7" customWidth="1"/>
    <col min="4" max="4" width="4.42578125" style="7" customWidth="1"/>
    <col min="5" max="5" width="5.28515625" style="8" customWidth="1"/>
    <col min="6" max="6" width="10.42578125" style="7" customWidth="1"/>
    <col min="7" max="7" width="5.140625" style="7" customWidth="1"/>
    <col min="8" max="8" width="4.42578125" style="7" customWidth="1"/>
    <col min="9" max="9" width="5" style="7" customWidth="1"/>
    <col min="10" max="10" width="9.42578125" style="7" customWidth="1"/>
    <col min="11" max="11" width="5.28515625" style="7" customWidth="1"/>
    <col min="12" max="12" width="4.42578125" style="7" customWidth="1"/>
    <col min="13" max="13" width="5.5703125" style="7" customWidth="1"/>
    <col min="14" max="14" width="9.5703125" style="7" bestFit="1" customWidth="1"/>
    <col min="15" max="15" width="5" style="7" customWidth="1"/>
    <col min="16" max="16" width="4.140625" style="7" customWidth="1"/>
    <col min="17" max="17" width="5.28515625" style="7" customWidth="1"/>
    <col min="18" max="18" width="9.5703125" style="7" bestFit="1" customWidth="1"/>
    <col min="19" max="19" width="4.7109375" style="7" customWidth="1"/>
    <col min="20" max="20" width="4.85546875" style="7" customWidth="1"/>
    <col min="21" max="21" width="5.140625" style="7" customWidth="1"/>
    <col min="22" max="22" width="9.7109375" style="7" customWidth="1"/>
    <col min="23" max="23" width="5.5703125" style="7" customWidth="1"/>
    <col min="24" max="24" width="4.42578125" style="7" customWidth="1"/>
    <col min="25" max="25" width="5.5703125" style="7" customWidth="1"/>
    <col min="26" max="26" width="9.5703125" style="7" bestFit="1" customWidth="1"/>
    <col min="27" max="27" width="5.5703125" style="7" customWidth="1"/>
    <col min="28" max="28" width="4.42578125" style="7" customWidth="1"/>
    <col min="29" max="16384" width="9.140625" style="7"/>
  </cols>
  <sheetData>
    <row r="2" spans="1:26" x14ac:dyDescent="0.25">
      <c r="A2" s="53" t="s">
        <v>84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</row>
    <row r="3" spans="1:26" x14ac:dyDescent="0.25">
      <c r="A3" s="58" t="s">
        <v>98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</row>
    <row r="4" spans="1:26" ht="15" customHeight="1" x14ac:dyDescent="0.25">
      <c r="W4" s="59" t="s">
        <v>64</v>
      </c>
      <c r="X4" s="59"/>
      <c r="Y4" s="59"/>
      <c r="Z4" s="59"/>
    </row>
    <row r="5" spans="1:26" ht="19.5" customHeight="1" x14ac:dyDescent="0.25">
      <c r="A5" s="54" t="s">
        <v>11</v>
      </c>
      <c r="B5" s="54" t="s">
        <v>22</v>
      </c>
      <c r="C5" s="55" t="s">
        <v>81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7"/>
    </row>
    <row r="6" spans="1:26" ht="19.5" customHeight="1" x14ac:dyDescent="0.25">
      <c r="A6" s="54"/>
      <c r="B6" s="54"/>
      <c r="C6" s="55" t="s">
        <v>25</v>
      </c>
      <c r="D6" s="56"/>
      <c r="E6" s="56"/>
      <c r="F6" s="57"/>
      <c r="G6" s="55" t="s">
        <v>26</v>
      </c>
      <c r="H6" s="56"/>
      <c r="I6" s="56"/>
      <c r="J6" s="57"/>
      <c r="K6" s="55" t="s">
        <v>65</v>
      </c>
      <c r="L6" s="56"/>
      <c r="M6" s="56"/>
      <c r="N6" s="57"/>
      <c r="O6" s="55" t="s">
        <v>66</v>
      </c>
      <c r="P6" s="56"/>
      <c r="Q6" s="56"/>
      <c r="R6" s="57"/>
      <c r="S6" s="55" t="s">
        <v>67</v>
      </c>
      <c r="T6" s="56"/>
      <c r="U6" s="56"/>
      <c r="V6" s="57"/>
      <c r="W6" s="55" t="s">
        <v>68</v>
      </c>
      <c r="X6" s="56"/>
      <c r="Y6" s="56"/>
      <c r="Z6" s="57"/>
    </row>
    <row r="7" spans="1:26" ht="33.75" customHeight="1" x14ac:dyDescent="0.25">
      <c r="A7" s="54"/>
      <c r="B7" s="54"/>
      <c r="C7" s="23" t="s">
        <v>9</v>
      </c>
      <c r="D7" s="23" t="s">
        <v>10</v>
      </c>
      <c r="E7" s="23" t="s">
        <v>23</v>
      </c>
      <c r="F7" s="23" t="s">
        <v>24</v>
      </c>
      <c r="G7" s="23" t="s">
        <v>9</v>
      </c>
      <c r="H7" s="23" t="s">
        <v>10</v>
      </c>
      <c r="I7" s="23" t="s">
        <v>23</v>
      </c>
      <c r="J7" s="23" t="s">
        <v>24</v>
      </c>
      <c r="K7" s="23" t="s">
        <v>9</v>
      </c>
      <c r="L7" s="23" t="s">
        <v>10</v>
      </c>
      <c r="M7" s="23" t="s">
        <v>23</v>
      </c>
      <c r="N7" s="23" t="s">
        <v>24</v>
      </c>
      <c r="O7" s="23" t="s">
        <v>9</v>
      </c>
      <c r="P7" s="23" t="s">
        <v>10</v>
      </c>
      <c r="Q7" s="23" t="s">
        <v>23</v>
      </c>
      <c r="R7" s="23" t="s">
        <v>24</v>
      </c>
      <c r="S7" s="23" t="s">
        <v>9</v>
      </c>
      <c r="T7" s="23" t="s">
        <v>10</v>
      </c>
      <c r="U7" s="23" t="s">
        <v>23</v>
      </c>
      <c r="V7" s="23" t="s">
        <v>24</v>
      </c>
      <c r="W7" s="23" t="s">
        <v>9</v>
      </c>
      <c r="X7" s="23" t="s">
        <v>10</v>
      </c>
      <c r="Y7" s="23" t="s">
        <v>23</v>
      </c>
      <c r="Z7" s="23" t="s">
        <v>24</v>
      </c>
    </row>
    <row r="8" spans="1:26" ht="31.5" customHeight="1" x14ac:dyDescent="0.25">
      <c r="A8" s="23" t="s">
        <v>14</v>
      </c>
      <c r="B8" s="28" t="s">
        <v>79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</row>
    <row r="9" spans="1:26" ht="31.5" customHeight="1" x14ac:dyDescent="0.25">
      <c r="A9" s="13">
        <v>1</v>
      </c>
      <c r="B9" s="13" t="s">
        <v>48</v>
      </c>
      <c r="C9" s="13">
        <v>700</v>
      </c>
      <c r="D9" s="13">
        <v>10</v>
      </c>
      <c r="E9" s="13">
        <v>10</v>
      </c>
      <c r="F9" s="26">
        <v>8520000</v>
      </c>
      <c r="G9" s="13">
        <v>700</v>
      </c>
      <c r="H9" s="13">
        <v>10</v>
      </c>
      <c r="I9" s="13">
        <v>10</v>
      </c>
      <c r="J9" s="26">
        <v>8662000</v>
      </c>
      <c r="K9" s="13">
        <v>750</v>
      </c>
      <c r="L9" s="13">
        <v>10</v>
      </c>
      <c r="M9" s="13">
        <v>10</v>
      </c>
      <c r="N9" s="26">
        <v>10944000</v>
      </c>
      <c r="O9" s="13">
        <v>800</v>
      </c>
      <c r="P9" s="13">
        <v>10</v>
      </c>
      <c r="Q9" s="13">
        <v>10</v>
      </c>
      <c r="R9" s="26">
        <v>12474000</v>
      </c>
      <c r="S9" s="13">
        <v>800</v>
      </c>
      <c r="T9" s="13">
        <v>10</v>
      </c>
      <c r="U9" s="13">
        <v>10</v>
      </c>
      <c r="V9" s="26">
        <v>13365000</v>
      </c>
      <c r="W9" s="13">
        <v>800</v>
      </c>
      <c r="X9" s="13">
        <v>10</v>
      </c>
      <c r="Y9" s="13">
        <v>10</v>
      </c>
      <c r="Z9" s="26">
        <v>14337000</v>
      </c>
    </row>
    <row r="10" spans="1:26" ht="31.5" customHeight="1" x14ac:dyDescent="0.25">
      <c r="A10" s="13">
        <v>2</v>
      </c>
      <c r="B10" s="13" t="s">
        <v>49</v>
      </c>
      <c r="C10" s="13">
        <v>30</v>
      </c>
      <c r="D10" s="13">
        <v>0</v>
      </c>
      <c r="E10" s="13">
        <v>10</v>
      </c>
      <c r="F10" s="26">
        <v>345000</v>
      </c>
      <c r="G10" s="13">
        <v>30</v>
      </c>
      <c r="H10" s="13">
        <v>20</v>
      </c>
      <c r="I10" s="13">
        <v>10</v>
      </c>
      <c r="J10" s="26">
        <v>585000</v>
      </c>
      <c r="K10" s="13">
        <v>30</v>
      </c>
      <c r="L10" s="13">
        <v>20</v>
      </c>
      <c r="M10" s="13">
        <v>10</v>
      </c>
      <c r="N10" s="26">
        <v>690000</v>
      </c>
      <c r="O10" s="13">
        <v>30</v>
      </c>
      <c r="P10" s="13">
        <v>20</v>
      </c>
      <c r="Q10" s="13">
        <v>10</v>
      </c>
      <c r="R10" s="26">
        <v>740000</v>
      </c>
      <c r="S10" s="13">
        <v>30</v>
      </c>
      <c r="T10" s="13">
        <v>20</v>
      </c>
      <c r="U10" s="13">
        <v>10</v>
      </c>
      <c r="V10" s="26">
        <v>790000</v>
      </c>
      <c r="W10" s="13">
        <v>30</v>
      </c>
      <c r="X10" s="13">
        <v>20</v>
      </c>
      <c r="Y10" s="13">
        <v>10</v>
      </c>
      <c r="Z10" s="26">
        <v>845000</v>
      </c>
    </row>
    <row r="11" spans="1:26" ht="31.5" customHeight="1" x14ac:dyDescent="0.25">
      <c r="A11" s="13">
        <v>3</v>
      </c>
      <c r="B11" s="13" t="s">
        <v>50</v>
      </c>
      <c r="C11" s="13">
        <v>1000</v>
      </c>
      <c r="D11" s="13">
        <v>100</v>
      </c>
      <c r="E11" s="13">
        <v>10</v>
      </c>
      <c r="F11" s="26">
        <v>15290000</v>
      </c>
      <c r="G11" s="13">
        <v>1180</v>
      </c>
      <c r="H11" s="13">
        <v>120</v>
      </c>
      <c r="I11" s="13">
        <v>10</v>
      </c>
      <c r="J11" s="26">
        <v>18590000</v>
      </c>
      <c r="K11" s="13">
        <v>1360</v>
      </c>
      <c r="L11" s="13">
        <v>150</v>
      </c>
      <c r="M11" s="13">
        <v>10</v>
      </c>
      <c r="N11" s="26">
        <v>25368000</v>
      </c>
      <c r="O11" s="13">
        <v>1440</v>
      </c>
      <c r="P11" s="13">
        <v>170</v>
      </c>
      <c r="Q11" s="13">
        <v>10</v>
      </c>
      <c r="R11" s="26">
        <v>28980000</v>
      </c>
      <c r="S11" s="13">
        <v>1540</v>
      </c>
      <c r="T11" s="13">
        <v>190</v>
      </c>
      <c r="U11" s="13">
        <v>10</v>
      </c>
      <c r="V11" s="26">
        <v>33216000</v>
      </c>
      <c r="W11" s="13">
        <v>1640</v>
      </c>
      <c r="X11" s="13">
        <v>200</v>
      </c>
      <c r="Y11" s="13">
        <v>10</v>
      </c>
      <c r="Z11" s="26">
        <v>37904000</v>
      </c>
    </row>
    <row r="12" spans="1:26" ht="31.5" customHeight="1" x14ac:dyDescent="0.25">
      <c r="A12" s="13">
        <v>4</v>
      </c>
      <c r="B12" s="13" t="s">
        <v>51</v>
      </c>
      <c r="C12" s="13">
        <v>30</v>
      </c>
      <c r="D12" s="13">
        <v>0</v>
      </c>
      <c r="E12" s="13">
        <v>10</v>
      </c>
      <c r="F12" s="26">
        <v>300000</v>
      </c>
      <c r="G12" s="13">
        <v>30</v>
      </c>
      <c r="H12" s="13">
        <v>20</v>
      </c>
      <c r="I12" s="13">
        <v>10</v>
      </c>
      <c r="J12" s="26">
        <v>510000</v>
      </c>
      <c r="K12" s="13">
        <v>30</v>
      </c>
      <c r="L12" s="13">
        <v>20</v>
      </c>
      <c r="M12" s="13">
        <v>10</v>
      </c>
      <c r="N12" s="26">
        <v>600000</v>
      </c>
      <c r="O12" s="13">
        <v>30</v>
      </c>
      <c r="P12" s="13">
        <v>20</v>
      </c>
      <c r="Q12" s="13">
        <v>10</v>
      </c>
      <c r="R12" s="26">
        <v>640000</v>
      </c>
      <c r="S12" s="13">
        <v>30</v>
      </c>
      <c r="T12" s="13">
        <v>20</v>
      </c>
      <c r="U12" s="13">
        <v>10</v>
      </c>
      <c r="V12" s="26">
        <v>685000</v>
      </c>
      <c r="W12" s="13">
        <v>30</v>
      </c>
      <c r="X12" s="13">
        <v>20</v>
      </c>
      <c r="Y12" s="13">
        <v>10</v>
      </c>
      <c r="Z12" s="26">
        <v>735000</v>
      </c>
    </row>
    <row r="13" spans="1:26" s="12" customFormat="1" ht="31.5" customHeight="1" x14ac:dyDescent="0.25">
      <c r="A13" s="70" t="s">
        <v>85</v>
      </c>
      <c r="B13" s="70"/>
      <c r="C13" s="11">
        <f>C9+C10+C11+C12</f>
        <v>1760</v>
      </c>
      <c r="D13" s="11">
        <f>SUM(D9:D12)</f>
        <v>110</v>
      </c>
      <c r="E13" s="10"/>
      <c r="F13" s="11">
        <f>SUM(F9:F12)</f>
        <v>24455000</v>
      </c>
      <c r="G13" s="11">
        <f>G9+G10+G11+G12</f>
        <v>1940</v>
      </c>
      <c r="H13" s="11">
        <f>SUM(H9:H12)</f>
        <v>170</v>
      </c>
      <c r="I13" s="9"/>
      <c r="J13" s="11">
        <f>SUM(J9:J12)</f>
        <v>28347000</v>
      </c>
      <c r="K13" s="11">
        <f>K9+K10+K11+K12</f>
        <v>2170</v>
      </c>
      <c r="L13" s="11">
        <f>SUM(L9:L12)</f>
        <v>200</v>
      </c>
      <c r="M13" s="9"/>
      <c r="N13" s="11">
        <f>SUM(N9:N12)</f>
        <v>37602000</v>
      </c>
      <c r="O13" s="11">
        <f>O9+O10+O11+O12</f>
        <v>2300</v>
      </c>
      <c r="P13" s="11">
        <f>SUM(P9:P12)</f>
        <v>220</v>
      </c>
      <c r="Q13" s="9"/>
      <c r="R13" s="11">
        <f>SUM(R9:R12)</f>
        <v>42834000</v>
      </c>
      <c r="S13" s="11">
        <f>S9+S10+S11+S12</f>
        <v>2400</v>
      </c>
      <c r="T13" s="11">
        <f>SUM(T9:T12)</f>
        <v>240</v>
      </c>
      <c r="U13" s="11"/>
      <c r="V13" s="11">
        <f>SUM(V9:V12)</f>
        <v>48056000</v>
      </c>
      <c r="W13" s="11">
        <f>W9+W10+W11+W12</f>
        <v>2500</v>
      </c>
      <c r="X13" s="11">
        <f>SUM(X9:X12)</f>
        <v>250</v>
      </c>
      <c r="Y13" s="9"/>
      <c r="Z13" s="11">
        <f>SUM(Z9:Z12)</f>
        <v>53821000</v>
      </c>
    </row>
    <row r="14" spans="1:26" ht="31.5" customHeight="1" x14ac:dyDescent="0.25">
      <c r="A14" s="20" t="s">
        <v>37</v>
      </c>
      <c r="B14" s="28" t="s">
        <v>102</v>
      </c>
      <c r="C14" s="17"/>
      <c r="D14" s="17"/>
      <c r="E14" s="18"/>
      <c r="F14" s="29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ht="31.5" customHeight="1" x14ac:dyDescent="0.25">
      <c r="A15" s="13">
        <v>1</v>
      </c>
      <c r="B15" s="13" t="s">
        <v>48</v>
      </c>
      <c r="C15" s="13">
        <v>3660</v>
      </c>
      <c r="D15" s="13">
        <v>0</v>
      </c>
      <c r="E15" s="13">
        <v>10</v>
      </c>
      <c r="F15" s="39">
        <v>102114000</v>
      </c>
      <c r="G15" s="13">
        <v>4330</v>
      </c>
      <c r="H15" s="13">
        <v>50</v>
      </c>
      <c r="I15" s="13">
        <v>10</v>
      </c>
      <c r="J15" s="26">
        <v>125268000</v>
      </c>
      <c r="K15" s="13">
        <v>4900</v>
      </c>
      <c r="L15" s="13">
        <v>100</v>
      </c>
      <c r="M15" s="13">
        <v>10</v>
      </c>
      <c r="N15" s="26">
        <v>168000000</v>
      </c>
      <c r="O15" s="13">
        <v>5400</v>
      </c>
      <c r="P15" s="13">
        <v>100</v>
      </c>
      <c r="Q15" s="13">
        <v>10</v>
      </c>
      <c r="R15" s="26">
        <v>198000000</v>
      </c>
      <c r="S15" s="13">
        <v>5850</v>
      </c>
      <c r="T15" s="13">
        <v>150</v>
      </c>
      <c r="U15" s="13">
        <v>10</v>
      </c>
      <c r="V15" s="26">
        <v>231000000</v>
      </c>
      <c r="W15" s="13">
        <v>6400</v>
      </c>
      <c r="X15" s="13">
        <v>200</v>
      </c>
      <c r="Y15" s="13">
        <v>10</v>
      </c>
      <c r="Z15" s="26">
        <v>271920000</v>
      </c>
    </row>
    <row r="16" spans="1:26" ht="31.5" customHeight="1" x14ac:dyDescent="0.25">
      <c r="A16" s="13">
        <v>2</v>
      </c>
      <c r="B16" s="13" t="s">
        <v>49</v>
      </c>
      <c r="C16" s="13">
        <v>0</v>
      </c>
      <c r="D16" s="13">
        <v>0</v>
      </c>
      <c r="E16" s="13">
        <v>10</v>
      </c>
      <c r="F16" s="39">
        <v>0</v>
      </c>
      <c r="G16" s="13">
        <v>0</v>
      </c>
      <c r="H16" s="13">
        <v>0</v>
      </c>
      <c r="I16" s="13">
        <v>10</v>
      </c>
      <c r="J16" s="26">
        <v>0</v>
      </c>
      <c r="K16" s="13">
        <v>0</v>
      </c>
      <c r="L16" s="13">
        <v>0</v>
      </c>
      <c r="M16" s="13">
        <v>10</v>
      </c>
      <c r="N16" s="26">
        <v>0</v>
      </c>
      <c r="O16" s="13">
        <v>0</v>
      </c>
      <c r="P16" s="13">
        <v>0</v>
      </c>
      <c r="Q16" s="13">
        <v>10</v>
      </c>
      <c r="R16" s="26">
        <v>0</v>
      </c>
      <c r="S16" s="13">
        <v>0</v>
      </c>
      <c r="T16" s="13">
        <v>0</v>
      </c>
      <c r="U16" s="13">
        <v>10</v>
      </c>
      <c r="V16" s="26">
        <v>0</v>
      </c>
      <c r="W16" s="13">
        <v>0</v>
      </c>
      <c r="X16" s="13">
        <v>0</v>
      </c>
      <c r="Y16" s="13">
        <v>10</v>
      </c>
      <c r="Z16" s="26">
        <v>0</v>
      </c>
    </row>
    <row r="17" spans="1:26" ht="31.5" customHeight="1" x14ac:dyDescent="0.25">
      <c r="A17" s="13">
        <v>3</v>
      </c>
      <c r="B17" s="13" t="s">
        <v>50</v>
      </c>
      <c r="C17" s="13">
        <v>0</v>
      </c>
      <c r="D17" s="13">
        <v>0</v>
      </c>
      <c r="E17" s="13">
        <v>10</v>
      </c>
      <c r="F17" s="39">
        <v>0</v>
      </c>
      <c r="G17" s="13">
        <v>20</v>
      </c>
      <c r="H17" s="13">
        <v>0</v>
      </c>
      <c r="I17" s="13">
        <v>10</v>
      </c>
      <c r="J17" s="26">
        <v>666000</v>
      </c>
      <c r="K17" s="13">
        <v>40</v>
      </c>
      <c r="L17" s="13">
        <v>0</v>
      </c>
      <c r="M17" s="13">
        <v>10</v>
      </c>
      <c r="N17" s="26">
        <v>1568000</v>
      </c>
      <c r="O17" s="13">
        <v>60</v>
      </c>
      <c r="P17" s="13">
        <v>0</v>
      </c>
      <c r="Q17" s="13">
        <v>10</v>
      </c>
      <c r="R17" s="26">
        <v>2514000</v>
      </c>
      <c r="S17" s="13">
        <v>60</v>
      </c>
      <c r="T17" s="13">
        <v>0</v>
      </c>
      <c r="U17" s="13">
        <v>10</v>
      </c>
      <c r="V17" s="26">
        <v>2694000</v>
      </c>
      <c r="W17" s="13">
        <v>60</v>
      </c>
      <c r="X17" s="13">
        <v>0</v>
      </c>
      <c r="Y17" s="13">
        <v>10</v>
      </c>
      <c r="Z17" s="26">
        <v>2880000</v>
      </c>
    </row>
    <row r="18" spans="1:26" ht="31.5" customHeight="1" x14ac:dyDescent="0.25">
      <c r="A18" s="13">
        <v>4</v>
      </c>
      <c r="B18" s="13" t="s">
        <v>51</v>
      </c>
      <c r="C18" s="13">
        <v>0</v>
      </c>
      <c r="D18" s="13">
        <v>0</v>
      </c>
      <c r="E18" s="13">
        <v>10</v>
      </c>
      <c r="F18" s="39">
        <v>0</v>
      </c>
      <c r="G18" s="13">
        <v>0</v>
      </c>
      <c r="H18" s="13">
        <v>0</v>
      </c>
      <c r="I18" s="13">
        <v>10</v>
      </c>
      <c r="J18" s="26">
        <v>0</v>
      </c>
      <c r="K18" s="13">
        <v>0</v>
      </c>
      <c r="L18" s="13">
        <v>0</v>
      </c>
      <c r="M18" s="13">
        <v>10</v>
      </c>
      <c r="N18" s="26">
        <v>0</v>
      </c>
      <c r="O18" s="13">
        <v>0</v>
      </c>
      <c r="P18" s="13">
        <v>0</v>
      </c>
      <c r="Q18" s="13">
        <v>10</v>
      </c>
      <c r="R18" s="26">
        <v>0</v>
      </c>
      <c r="S18" s="13">
        <v>0</v>
      </c>
      <c r="T18" s="13">
        <v>0</v>
      </c>
      <c r="U18" s="13">
        <v>10</v>
      </c>
      <c r="V18" s="26">
        <v>0</v>
      </c>
      <c r="W18" s="13">
        <v>0</v>
      </c>
      <c r="X18" s="13">
        <v>0</v>
      </c>
      <c r="Y18" s="13">
        <v>10</v>
      </c>
      <c r="Z18" s="26">
        <v>0</v>
      </c>
    </row>
    <row r="19" spans="1:26" ht="27.75" customHeight="1" x14ac:dyDescent="0.25">
      <c r="A19" s="70" t="s">
        <v>86</v>
      </c>
      <c r="B19" s="70"/>
      <c r="C19" s="9"/>
      <c r="D19" s="9"/>
      <c r="E19" s="10"/>
      <c r="F19" s="11">
        <f>SUM(F15:F18)</f>
        <v>102114000</v>
      </c>
      <c r="G19" s="9"/>
      <c r="H19" s="9"/>
      <c r="I19" s="9"/>
      <c r="J19" s="11">
        <f>SUM(J15:J18)</f>
        <v>125934000</v>
      </c>
      <c r="K19" s="9"/>
      <c r="L19" s="9"/>
      <c r="M19" s="9"/>
      <c r="N19" s="11">
        <f>SUM(N15:N18)</f>
        <v>169568000</v>
      </c>
      <c r="O19" s="9"/>
      <c r="P19" s="9"/>
      <c r="Q19" s="9"/>
      <c r="R19" s="11">
        <f>SUM(R15:R18)</f>
        <v>200514000</v>
      </c>
      <c r="S19" s="11"/>
      <c r="T19" s="11"/>
      <c r="U19" s="11"/>
      <c r="V19" s="11">
        <f>SUM(V15:V18)</f>
        <v>233694000</v>
      </c>
      <c r="W19" s="9"/>
      <c r="X19" s="9"/>
      <c r="Y19" s="9"/>
      <c r="Z19" s="11">
        <f>SUM(Z15:Z18)</f>
        <v>274800000</v>
      </c>
    </row>
    <row r="20" spans="1:26" ht="43.5" customHeight="1" x14ac:dyDescent="0.25">
      <c r="A20" s="30" t="s">
        <v>13</v>
      </c>
      <c r="B20" s="64" t="s">
        <v>99</v>
      </c>
      <c r="C20" s="65"/>
      <c r="D20" s="65"/>
      <c r="E20" s="66"/>
      <c r="F20" s="11">
        <f>'PL5 '!C22*1500*6</f>
        <v>2700000</v>
      </c>
      <c r="G20" s="9"/>
      <c r="H20" s="9"/>
      <c r="I20" s="9"/>
      <c r="J20" s="11">
        <f>'PL5 '!E22*1500*6</f>
        <v>4500000</v>
      </c>
      <c r="K20" s="9"/>
      <c r="L20" s="9"/>
      <c r="M20" s="9"/>
      <c r="N20" s="11">
        <f>'PL5 '!G22*1500*6</f>
        <v>6750000</v>
      </c>
      <c r="O20" s="9"/>
      <c r="P20" s="9"/>
      <c r="Q20" s="9"/>
      <c r="R20" s="11">
        <f>'PL5 '!I22*1500*6</f>
        <v>8550000</v>
      </c>
      <c r="S20" s="11"/>
      <c r="T20" s="11"/>
      <c r="U20" s="11"/>
      <c r="V20" s="11">
        <f>'PL5 '!K22*1500*6</f>
        <v>9900000</v>
      </c>
      <c r="W20" s="9"/>
      <c r="X20" s="9"/>
      <c r="Y20" s="9"/>
      <c r="Z20" s="11">
        <f>'PL5 '!M22*1500*6</f>
        <v>12150000</v>
      </c>
    </row>
    <row r="21" spans="1:26" ht="42" customHeight="1" x14ac:dyDescent="0.25">
      <c r="A21" s="30" t="s">
        <v>42</v>
      </c>
      <c r="B21" s="64" t="s">
        <v>101</v>
      </c>
      <c r="C21" s="65"/>
      <c r="D21" s="65"/>
      <c r="E21" s="66"/>
      <c r="F21" s="11">
        <f>3500*1500</f>
        <v>5250000</v>
      </c>
      <c r="G21" s="17"/>
      <c r="H21" s="17"/>
      <c r="I21" s="17"/>
      <c r="J21" s="11">
        <f>3500*1500</f>
        <v>5250000</v>
      </c>
      <c r="K21" s="17"/>
      <c r="L21" s="17"/>
      <c r="M21" s="17"/>
      <c r="N21" s="11">
        <f>3500*1500</f>
        <v>5250000</v>
      </c>
      <c r="O21" s="17"/>
      <c r="P21" s="17"/>
      <c r="Q21" s="17"/>
      <c r="R21" s="11">
        <f>3500*1500</f>
        <v>5250000</v>
      </c>
      <c r="S21" s="17"/>
      <c r="T21" s="17"/>
      <c r="U21" s="17"/>
      <c r="V21" s="11">
        <f>3500*1500</f>
        <v>5250000</v>
      </c>
      <c r="W21" s="17"/>
      <c r="X21" s="17"/>
      <c r="Y21" s="17"/>
      <c r="Z21" s="11">
        <f>3500*1500</f>
        <v>5250000</v>
      </c>
    </row>
    <row r="22" spans="1:26" ht="25.5" customHeight="1" x14ac:dyDescent="0.25">
      <c r="A22" s="68" t="s">
        <v>100</v>
      </c>
      <c r="B22" s="69"/>
      <c r="C22" s="61">
        <f>F13+F19+F20</f>
        <v>129269000</v>
      </c>
      <c r="D22" s="62"/>
      <c r="E22" s="62"/>
      <c r="F22" s="63"/>
      <c r="G22" s="61">
        <f t="shared" ref="G22" si="0">J13+J19+J20</f>
        <v>158781000</v>
      </c>
      <c r="H22" s="62"/>
      <c r="I22" s="62"/>
      <c r="J22" s="63"/>
      <c r="K22" s="61">
        <f t="shared" ref="K22" si="1">N13+N19+N20</f>
        <v>213920000</v>
      </c>
      <c r="L22" s="62"/>
      <c r="M22" s="62"/>
      <c r="N22" s="63"/>
      <c r="O22" s="61">
        <f t="shared" ref="O22" si="2">R13+R19+R20</f>
        <v>251898000</v>
      </c>
      <c r="P22" s="62"/>
      <c r="Q22" s="62"/>
      <c r="R22" s="63"/>
      <c r="S22" s="61">
        <f t="shared" ref="S22" si="3">V13+V19+V20</f>
        <v>291650000</v>
      </c>
      <c r="T22" s="62"/>
      <c r="U22" s="62"/>
      <c r="V22" s="63"/>
      <c r="W22" s="61">
        <f t="shared" ref="W22" si="4">Z13+Z19+Z20</f>
        <v>340771000</v>
      </c>
      <c r="X22" s="62"/>
      <c r="Y22" s="62"/>
      <c r="Z22" s="63"/>
    </row>
    <row r="23" spans="1:26" ht="25.5" customHeight="1" x14ac:dyDescent="0.25">
      <c r="A23" s="68" t="s">
        <v>69</v>
      </c>
      <c r="B23" s="69"/>
      <c r="C23" s="61">
        <f>C22+F21</f>
        <v>134519000</v>
      </c>
      <c r="D23" s="62"/>
      <c r="E23" s="62"/>
      <c r="F23" s="63"/>
      <c r="G23" s="61">
        <f t="shared" ref="G23" si="5">G22+J21</f>
        <v>164031000</v>
      </c>
      <c r="H23" s="62"/>
      <c r="I23" s="62"/>
      <c r="J23" s="63"/>
      <c r="K23" s="61">
        <f t="shared" ref="K23" si="6">K22+N21</f>
        <v>219170000</v>
      </c>
      <c r="L23" s="62"/>
      <c r="M23" s="62"/>
      <c r="N23" s="63"/>
      <c r="O23" s="61">
        <f t="shared" ref="O23" si="7">O22+R21</f>
        <v>257148000</v>
      </c>
      <c r="P23" s="62"/>
      <c r="Q23" s="62"/>
      <c r="R23" s="63"/>
      <c r="S23" s="61">
        <f t="shared" ref="S23" si="8">S22+V21</f>
        <v>296900000</v>
      </c>
      <c r="T23" s="62"/>
      <c r="U23" s="62"/>
      <c r="V23" s="63"/>
      <c r="W23" s="61">
        <f t="shared" ref="W23" si="9">W22+Z21</f>
        <v>346021000</v>
      </c>
      <c r="X23" s="62"/>
      <c r="Y23" s="62"/>
      <c r="Z23" s="63"/>
    </row>
    <row r="24" spans="1:26" ht="25.5" customHeight="1" x14ac:dyDescent="0.25">
      <c r="A24" s="60" t="s">
        <v>71</v>
      </c>
      <c r="B24" s="60"/>
      <c r="C24" s="67">
        <f>SUM(C23:Z23)</f>
        <v>1417789000</v>
      </c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</row>
  </sheetData>
  <mergeCells count="32">
    <mergeCell ref="W23:Z23"/>
    <mergeCell ref="A13:B13"/>
    <mergeCell ref="A19:B19"/>
    <mergeCell ref="A22:B22"/>
    <mergeCell ref="A24:B24"/>
    <mergeCell ref="C22:F22"/>
    <mergeCell ref="B20:E20"/>
    <mergeCell ref="C24:Z24"/>
    <mergeCell ref="K22:N22"/>
    <mergeCell ref="O22:R22"/>
    <mergeCell ref="S22:V22"/>
    <mergeCell ref="W22:Z22"/>
    <mergeCell ref="G22:J22"/>
    <mergeCell ref="B21:E21"/>
    <mergeCell ref="A23:B23"/>
    <mergeCell ref="C23:F23"/>
    <mergeCell ref="G23:J23"/>
    <mergeCell ref="K23:N23"/>
    <mergeCell ref="O23:R23"/>
    <mergeCell ref="S23:V23"/>
    <mergeCell ref="A2:Z2"/>
    <mergeCell ref="A5:A7"/>
    <mergeCell ref="B5:B7"/>
    <mergeCell ref="C6:F6"/>
    <mergeCell ref="C5:Z5"/>
    <mergeCell ref="G6:J6"/>
    <mergeCell ref="K6:N6"/>
    <mergeCell ref="O6:R6"/>
    <mergeCell ref="W6:Z6"/>
    <mergeCell ref="A3:Z3"/>
    <mergeCell ref="S6:V6"/>
    <mergeCell ref="W4:Z4"/>
  </mergeCells>
  <phoneticPr fontId="17" type="noConversion"/>
  <pageMargins left="0.45" right="0" top="0.25" bottom="0.25" header="0.3" footer="0.3"/>
  <pageSetup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opLeftCell="A13" zoomScaleNormal="100" workbookViewId="0">
      <selection activeCell="P19" sqref="P19"/>
    </sheetView>
  </sheetViews>
  <sheetFormatPr defaultColWidth="9.140625" defaultRowHeight="18.75" x14ac:dyDescent="0.3"/>
  <cols>
    <col min="1" max="1" width="4.28515625" style="1" customWidth="1"/>
    <col min="2" max="2" width="18.85546875" style="1" customWidth="1"/>
    <col min="3" max="14" width="9.28515625" style="1" customWidth="1"/>
    <col min="15" max="28" width="9.140625" style="1"/>
    <col min="29" max="29" width="11.42578125" style="1" bestFit="1" customWidth="1"/>
    <col min="30" max="16384" width="9.140625" style="1"/>
  </cols>
  <sheetData>
    <row r="1" spans="1:14" x14ac:dyDescent="0.3">
      <c r="A1" s="71" t="s">
        <v>92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4" ht="21" customHeight="1" x14ac:dyDescent="0.3">
      <c r="A2" s="71" t="s">
        <v>63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1:14" ht="21" customHeight="1" x14ac:dyDescent="0.3">
      <c r="A3" s="72" t="s">
        <v>98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</row>
    <row r="4" spans="1:14" ht="21" customHeight="1" x14ac:dyDescent="0.3">
      <c r="A4" s="33" t="s">
        <v>14</v>
      </c>
      <c r="B4" s="2" t="s">
        <v>77</v>
      </c>
    </row>
    <row r="5" spans="1:14" ht="21" customHeight="1" x14ac:dyDescent="0.3">
      <c r="A5" s="50" t="s">
        <v>11</v>
      </c>
      <c r="B5" s="50" t="s">
        <v>27</v>
      </c>
      <c r="C5" s="73" t="s">
        <v>70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5"/>
    </row>
    <row r="6" spans="1:14" ht="15" customHeight="1" x14ac:dyDescent="0.3">
      <c r="A6" s="50"/>
      <c r="B6" s="50"/>
      <c r="C6" s="76" t="s">
        <v>25</v>
      </c>
      <c r="D6" s="77"/>
      <c r="E6" s="76" t="s">
        <v>26</v>
      </c>
      <c r="F6" s="77"/>
      <c r="G6" s="76" t="s">
        <v>65</v>
      </c>
      <c r="H6" s="77"/>
      <c r="I6" s="76" t="s">
        <v>66</v>
      </c>
      <c r="J6" s="77"/>
      <c r="K6" s="76" t="s">
        <v>67</v>
      </c>
      <c r="L6" s="77"/>
      <c r="M6" s="76" t="s">
        <v>68</v>
      </c>
      <c r="N6" s="77"/>
    </row>
    <row r="7" spans="1:14" ht="15.75" customHeight="1" x14ac:dyDescent="0.3">
      <c r="A7" s="50"/>
      <c r="B7" s="50"/>
      <c r="C7" s="24" t="s">
        <v>9</v>
      </c>
      <c r="D7" s="24" t="s">
        <v>10</v>
      </c>
      <c r="E7" s="24" t="s">
        <v>9</v>
      </c>
      <c r="F7" s="24" t="s">
        <v>10</v>
      </c>
      <c r="G7" s="24" t="s">
        <v>9</v>
      </c>
      <c r="H7" s="24" t="s">
        <v>10</v>
      </c>
      <c r="I7" s="24" t="s">
        <v>9</v>
      </c>
      <c r="J7" s="24" t="s">
        <v>10</v>
      </c>
      <c r="K7" s="24" t="s">
        <v>9</v>
      </c>
      <c r="L7" s="24" t="s">
        <v>10</v>
      </c>
      <c r="M7" s="24" t="s">
        <v>9</v>
      </c>
      <c r="N7" s="24" t="s">
        <v>10</v>
      </c>
    </row>
    <row r="8" spans="1:14" ht="30.75" customHeight="1" x14ac:dyDescent="0.3">
      <c r="A8" s="3">
        <v>1</v>
      </c>
      <c r="B8" s="25" t="s">
        <v>44</v>
      </c>
      <c r="C8" s="4">
        <v>700</v>
      </c>
      <c r="D8" s="4">
        <v>10</v>
      </c>
      <c r="E8" s="4">
        <v>700</v>
      </c>
      <c r="F8" s="4">
        <v>10</v>
      </c>
      <c r="G8" s="4">
        <v>750</v>
      </c>
      <c r="H8" s="4">
        <v>10</v>
      </c>
      <c r="I8" s="4">
        <v>800</v>
      </c>
      <c r="J8" s="4">
        <v>10</v>
      </c>
      <c r="K8" s="4">
        <v>800</v>
      </c>
      <c r="L8" s="4">
        <v>10</v>
      </c>
      <c r="M8" s="4">
        <v>800</v>
      </c>
      <c r="N8" s="4">
        <v>10</v>
      </c>
    </row>
    <row r="9" spans="1:14" ht="30.75" customHeight="1" x14ac:dyDescent="0.3">
      <c r="A9" s="3">
        <v>2</v>
      </c>
      <c r="B9" s="25" t="s">
        <v>45</v>
      </c>
      <c r="C9" s="4">
        <v>30</v>
      </c>
      <c r="D9" s="4">
        <v>0</v>
      </c>
      <c r="E9" s="4">
        <v>30</v>
      </c>
      <c r="F9" s="4">
        <v>20</v>
      </c>
      <c r="G9" s="4">
        <v>30</v>
      </c>
      <c r="H9" s="4">
        <v>20</v>
      </c>
      <c r="I9" s="4">
        <v>30</v>
      </c>
      <c r="J9" s="4">
        <v>20</v>
      </c>
      <c r="K9" s="4">
        <v>30</v>
      </c>
      <c r="L9" s="4">
        <v>20</v>
      </c>
      <c r="M9" s="4">
        <v>30</v>
      </c>
      <c r="N9" s="4">
        <v>20</v>
      </c>
    </row>
    <row r="10" spans="1:14" ht="24.75" customHeight="1" x14ac:dyDescent="0.3">
      <c r="A10" s="3">
        <v>3</v>
      </c>
      <c r="B10" s="25" t="s">
        <v>46</v>
      </c>
      <c r="C10" s="4">
        <v>1000</v>
      </c>
      <c r="D10" s="4">
        <v>100</v>
      </c>
      <c r="E10" s="4">
        <v>1180</v>
      </c>
      <c r="F10" s="4">
        <v>120</v>
      </c>
      <c r="G10" s="4">
        <v>1360</v>
      </c>
      <c r="H10" s="4">
        <v>150</v>
      </c>
      <c r="I10" s="4">
        <v>1440</v>
      </c>
      <c r="J10" s="4">
        <v>170</v>
      </c>
      <c r="K10" s="4">
        <v>1540</v>
      </c>
      <c r="L10" s="4">
        <v>190</v>
      </c>
      <c r="M10" s="4">
        <v>1640</v>
      </c>
      <c r="N10" s="4">
        <v>200</v>
      </c>
    </row>
    <row r="11" spans="1:14" ht="30.75" customHeight="1" x14ac:dyDescent="0.3">
      <c r="A11" s="3">
        <v>4</v>
      </c>
      <c r="B11" s="25" t="s">
        <v>47</v>
      </c>
      <c r="C11" s="4">
        <v>30</v>
      </c>
      <c r="D11" s="4">
        <v>0</v>
      </c>
      <c r="E11" s="4">
        <v>30</v>
      </c>
      <c r="F11" s="4">
        <v>20</v>
      </c>
      <c r="G11" s="4">
        <v>30</v>
      </c>
      <c r="H11" s="4">
        <v>20</v>
      </c>
      <c r="I11" s="4">
        <v>30</v>
      </c>
      <c r="J11" s="4">
        <v>20</v>
      </c>
      <c r="K11" s="4">
        <v>30</v>
      </c>
      <c r="L11" s="4">
        <v>20</v>
      </c>
      <c r="M11" s="4">
        <v>30</v>
      </c>
      <c r="N11" s="4">
        <v>20</v>
      </c>
    </row>
    <row r="12" spans="1:14" ht="26.25" customHeight="1" x14ac:dyDescent="0.3">
      <c r="A12" s="4"/>
      <c r="B12" s="16" t="s">
        <v>15</v>
      </c>
      <c r="C12" s="73">
        <f>SUM(C8:D11)</f>
        <v>1870</v>
      </c>
      <c r="D12" s="75"/>
      <c r="E12" s="73">
        <f t="shared" ref="E12" si="0">SUM(E8:F11)</f>
        <v>2110</v>
      </c>
      <c r="F12" s="75"/>
      <c r="G12" s="73">
        <f t="shared" ref="G12" si="1">SUM(G8:H11)</f>
        <v>2370</v>
      </c>
      <c r="H12" s="75"/>
      <c r="I12" s="73">
        <f t="shared" ref="I12" si="2">SUM(I8:J11)</f>
        <v>2520</v>
      </c>
      <c r="J12" s="75"/>
      <c r="K12" s="73">
        <f t="shared" ref="K12" si="3">SUM(K8:L11)</f>
        <v>2640</v>
      </c>
      <c r="L12" s="75"/>
      <c r="M12" s="73">
        <f t="shared" ref="M12" si="4">SUM(M8:N11)</f>
        <v>2750</v>
      </c>
      <c r="N12" s="75"/>
    </row>
    <row r="13" spans="1:14" s="6" customFormat="1" ht="22.5" customHeight="1" x14ac:dyDescent="0.3">
      <c r="A13" s="31" t="s">
        <v>37</v>
      </c>
      <c r="B13" s="36" t="s">
        <v>80</v>
      </c>
      <c r="C13" s="34"/>
      <c r="D13" s="35"/>
      <c r="E13" s="34"/>
      <c r="F13" s="34"/>
      <c r="G13" s="34"/>
      <c r="H13" s="34"/>
      <c r="I13" s="34"/>
      <c r="J13" s="34"/>
      <c r="K13" s="34"/>
      <c r="L13" s="34"/>
      <c r="M13" s="34"/>
      <c r="N13" s="34"/>
    </row>
    <row r="14" spans="1:14" ht="31.5" x14ac:dyDescent="0.3">
      <c r="A14" s="3">
        <v>1</v>
      </c>
      <c r="B14" s="25" t="s">
        <v>44</v>
      </c>
      <c r="C14" s="4">
        <v>3660</v>
      </c>
      <c r="D14" s="4">
        <v>0</v>
      </c>
      <c r="E14" s="4">
        <v>4330</v>
      </c>
      <c r="F14" s="4">
        <v>50</v>
      </c>
      <c r="G14" s="4">
        <v>4900</v>
      </c>
      <c r="H14" s="4">
        <v>100</v>
      </c>
      <c r="I14" s="4">
        <v>5400</v>
      </c>
      <c r="J14" s="4">
        <v>100</v>
      </c>
      <c r="K14" s="4">
        <v>5850</v>
      </c>
      <c r="L14" s="4">
        <v>150</v>
      </c>
      <c r="M14" s="4">
        <v>6400</v>
      </c>
      <c r="N14" s="4">
        <v>200</v>
      </c>
    </row>
    <row r="15" spans="1:14" ht="31.5" x14ac:dyDescent="0.3">
      <c r="A15" s="3">
        <v>2</v>
      </c>
      <c r="B15" s="25" t="s">
        <v>45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</row>
    <row r="16" spans="1:14" x14ac:dyDescent="0.3">
      <c r="A16" s="3">
        <v>3</v>
      </c>
      <c r="B16" s="25" t="s">
        <v>46</v>
      </c>
      <c r="C16" s="4">
        <v>0</v>
      </c>
      <c r="D16" s="4">
        <v>0</v>
      </c>
      <c r="E16" s="4">
        <v>20</v>
      </c>
      <c r="F16" s="4">
        <v>0</v>
      </c>
      <c r="G16" s="4">
        <v>40</v>
      </c>
      <c r="H16" s="4">
        <v>0</v>
      </c>
      <c r="I16" s="4">
        <v>60</v>
      </c>
      <c r="J16" s="4">
        <v>0</v>
      </c>
      <c r="K16" s="4">
        <v>60</v>
      </c>
      <c r="L16" s="4">
        <v>0</v>
      </c>
      <c r="M16" s="4">
        <v>60</v>
      </c>
      <c r="N16" s="4">
        <v>0</v>
      </c>
    </row>
    <row r="17" spans="1:14" ht="31.5" x14ac:dyDescent="0.3">
      <c r="A17" s="3">
        <v>4</v>
      </c>
      <c r="B17" s="25" t="s">
        <v>47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</row>
    <row r="18" spans="1:14" x14ac:dyDescent="0.3">
      <c r="A18" s="4"/>
      <c r="B18" s="16" t="s">
        <v>15</v>
      </c>
      <c r="C18" s="73">
        <f>SUM(C14:D17)</f>
        <v>3660</v>
      </c>
      <c r="D18" s="75"/>
      <c r="E18" s="73">
        <f t="shared" ref="E18" si="5">SUM(E14:F17)</f>
        <v>4400</v>
      </c>
      <c r="F18" s="75"/>
      <c r="G18" s="73">
        <f t="shared" ref="G18" si="6">SUM(G14:H17)</f>
        <v>5040</v>
      </c>
      <c r="H18" s="75"/>
      <c r="I18" s="73">
        <f t="shared" ref="I18" si="7">SUM(I14:J17)</f>
        <v>5560</v>
      </c>
      <c r="J18" s="75"/>
      <c r="K18" s="73">
        <f t="shared" ref="K18" si="8">SUM(K14:L17)</f>
        <v>6060</v>
      </c>
      <c r="L18" s="75"/>
      <c r="M18" s="73">
        <f t="shared" ref="M18" si="9">SUM(M14:N17)</f>
        <v>6660</v>
      </c>
      <c r="N18" s="75"/>
    </row>
    <row r="19" spans="1:14" ht="21.75" customHeight="1" x14ac:dyDescent="0.3">
      <c r="A19" s="36" t="s">
        <v>13</v>
      </c>
      <c r="B19" s="36" t="s">
        <v>78</v>
      </c>
      <c r="C19" s="37"/>
      <c r="D19" s="38"/>
      <c r="E19" s="37"/>
      <c r="F19" s="38"/>
      <c r="G19" s="37"/>
      <c r="H19" s="38"/>
      <c r="I19" s="37"/>
      <c r="J19" s="38"/>
      <c r="K19" s="37"/>
      <c r="L19" s="38"/>
      <c r="M19" s="37"/>
      <c r="N19" s="38"/>
    </row>
    <row r="20" spans="1:14" x14ac:dyDescent="0.3">
      <c r="A20" s="78" t="s">
        <v>11</v>
      </c>
      <c r="B20" s="78" t="s">
        <v>74</v>
      </c>
      <c r="C20" s="73" t="s">
        <v>73</v>
      </c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5"/>
    </row>
    <row r="21" spans="1:14" x14ac:dyDescent="0.3">
      <c r="A21" s="78"/>
      <c r="B21" s="78"/>
      <c r="C21" s="76" t="s">
        <v>25</v>
      </c>
      <c r="D21" s="77"/>
      <c r="E21" s="76" t="s">
        <v>26</v>
      </c>
      <c r="F21" s="77"/>
      <c r="G21" s="76" t="s">
        <v>65</v>
      </c>
      <c r="H21" s="77"/>
      <c r="I21" s="76" t="s">
        <v>66</v>
      </c>
      <c r="J21" s="77"/>
      <c r="K21" s="76" t="s">
        <v>67</v>
      </c>
      <c r="L21" s="77"/>
      <c r="M21" s="76" t="s">
        <v>68</v>
      </c>
      <c r="N21" s="77"/>
    </row>
    <row r="22" spans="1:14" ht="89.25" customHeight="1" x14ac:dyDescent="0.3">
      <c r="A22" s="32">
        <v>1</v>
      </c>
      <c r="B22" s="18" t="s">
        <v>97</v>
      </c>
      <c r="C22" s="40">
        <v>300</v>
      </c>
      <c r="D22" s="42"/>
      <c r="E22" s="40">
        <v>500</v>
      </c>
      <c r="F22" s="41"/>
      <c r="G22" s="40">
        <v>750</v>
      </c>
      <c r="H22" s="41"/>
      <c r="I22" s="40">
        <v>950</v>
      </c>
      <c r="J22" s="41"/>
      <c r="K22" s="40">
        <v>1100</v>
      </c>
      <c r="L22" s="41"/>
      <c r="M22" s="40">
        <v>1350</v>
      </c>
      <c r="N22" s="41"/>
    </row>
    <row r="23" spans="1:14" s="45" customFormat="1" ht="32.25" customHeight="1" x14ac:dyDescent="0.25">
      <c r="A23" s="5"/>
      <c r="B23" s="16" t="s">
        <v>69</v>
      </c>
      <c r="C23" s="73">
        <f>C12+C18+C22</f>
        <v>5830</v>
      </c>
      <c r="D23" s="75"/>
      <c r="E23" s="73">
        <f>E12+E18+E22</f>
        <v>7010</v>
      </c>
      <c r="F23" s="75"/>
      <c r="G23" s="73">
        <f>G12+G18+G22</f>
        <v>8160</v>
      </c>
      <c r="H23" s="75"/>
      <c r="I23" s="73">
        <f>I12+I18+I22</f>
        <v>9030</v>
      </c>
      <c r="J23" s="75"/>
      <c r="K23" s="73">
        <f>K12+K18+K22</f>
        <v>9800</v>
      </c>
      <c r="L23" s="75"/>
      <c r="M23" s="73">
        <f>M12+M18+M22</f>
        <v>10760</v>
      </c>
      <c r="N23" s="75"/>
    </row>
  </sheetData>
  <mergeCells count="39">
    <mergeCell ref="M23:N23"/>
    <mergeCell ref="A20:A21"/>
    <mergeCell ref="B20:B21"/>
    <mergeCell ref="C20:N20"/>
    <mergeCell ref="C21:D21"/>
    <mergeCell ref="E21:F21"/>
    <mergeCell ref="G21:H21"/>
    <mergeCell ref="I21:J21"/>
    <mergeCell ref="K21:L21"/>
    <mergeCell ref="M21:N21"/>
    <mergeCell ref="C23:D23"/>
    <mergeCell ref="E23:F23"/>
    <mergeCell ref="G23:H23"/>
    <mergeCell ref="I23:J23"/>
    <mergeCell ref="K23:L23"/>
    <mergeCell ref="M18:N18"/>
    <mergeCell ref="K6:L6"/>
    <mergeCell ref="M6:N6"/>
    <mergeCell ref="C12:D12"/>
    <mergeCell ref="E12:F12"/>
    <mergeCell ref="G12:H12"/>
    <mergeCell ref="I12:J12"/>
    <mergeCell ref="K12:L12"/>
    <mergeCell ref="M12:N12"/>
    <mergeCell ref="C18:D18"/>
    <mergeCell ref="E18:F18"/>
    <mergeCell ref="G18:H18"/>
    <mergeCell ref="I18:J18"/>
    <mergeCell ref="K18:L18"/>
    <mergeCell ref="A1:N1"/>
    <mergeCell ref="A2:N2"/>
    <mergeCell ref="A3:N3"/>
    <mergeCell ref="A5:A7"/>
    <mergeCell ref="B5:B7"/>
    <mergeCell ref="C5:N5"/>
    <mergeCell ref="C6:D6"/>
    <mergeCell ref="E6:F6"/>
    <mergeCell ref="G6:H6"/>
    <mergeCell ref="I6:J6"/>
  </mergeCells>
  <pageMargins left="0.45" right="0" top="0" bottom="0" header="0.3" footer="0.3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PL1</vt:lpstr>
      <vt:lpstr>PL2</vt:lpstr>
      <vt:lpstr>PL3</vt:lpstr>
      <vt:lpstr>PL4-Khai toán KP </vt:lpstr>
      <vt:lpstr>PL5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2024-04-10T08:54:50Z</cp:lastPrinted>
  <dcterms:created xsi:type="dcterms:W3CDTF">2019-09-30T01:33:21Z</dcterms:created>
  <dcterms:modified xsi:type="dcterms:W3CDTF">2024-04-17T09:32:06Z</dcterms:modified>
</cp:coreProperties>
</file>